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01_Obszar Pracowników NZ\03_NZZ\Sekcja_mechaniczna maszyny górniczy\J.Michniak\0_Rok 2025\402500528_Remont podzespołów kruszarek_AGR\SWZ Ogłoszenie\"/>
    </mc:Choice>
  </mc:AlternateContent>
  <xr:revisionPtr revIDLastSave="0" documentId="13_ncr:1_{4732FC29-90EE-48B4-B8BC-5A59C67E09B0}" xr6:coauthVersionLast="47" xr6:coauthVersionMax="47" xr10:uidLastSave="{00000000-0000-0000-0000-000000000000}"/>
  <bookViews>
    <workbookView xWindow="-120" yWindow="-120" windowWidth="29040" windowHeight="15840" activeTab="5" xr2:uid="{00000000-000D-0000-FFFF-FFFF00000000}"/>
  </bookViews>
  <sheets>
    <sheet name="zad.1 Patentus 2a" sheetId="4" r:id="rId1"/>
    <sheet name="Zad.2 Hydrotech 2a" sheetId="6" r:id="rId2"/>
    <sheet name="Zad.3 Artech 2a" sheetId="7" r:id="rId3"/>
    <sheet name="zad.4 Becker-Warkop 2a" sheetId="8" r:id="rId4"/>
    <sheet name="Zad.5 Wamag 2a" sheetId="10" r:id="rId5"/>
    <sheet name="Zad.6 Famur 2a" sheetId="2" r:id="rId6"/>
  </sheets>
  <definedNames>
    <definedName name="_xlnm.Print_Area" localSheetId="0">'zad.1 Patentus 2a'!$A$1:$C$49</definedName>
    <definedName name="_xlnm.Print_Area" localSheetId="2">'Zad.3 Artech 2a'!$A$1:$C$31</definedName>
    <definedName name="_xlnm.Print_Area" localSheetId="3">'zad.4 Becker-Warkop 2a'!$A$1:$C$30</definedName>
    <definedName name="_xlnm.Print_Area" localSheetId="4">'Zad.5 Wamag 2a'!$A$3:$C$34</definedName>
    <definedName name="_xlnm.Print_Area" localSheetId="5">'Zad.6 Famur 2a'!$A$1:$C$123</definedName>
  </definedNames>
  <calcPr calcId="181029"/>
</workbook>
</file>

<file path=xl/calcChain.xml><?xml version="1.0" encoding="utf-8"?>
<calcChain xmlns="http://schemas.openxmlformats.org/spreadsheetml/2006/main">
  <c r="C45" i="4" l="1"/>
  <c r="C47" i="4" s="1"/>
  <c r="C27" i="7"/>
  <c r="C119" i="2"/>
  <c r="C121" i="2" s="1"/>
  <c r="C30" i="10"/>
  <c r="C32" i="10"/>
  <c r="C20" i="6"/>
  <c r="C22" i="6" s="1"/>
  <c r="C28" i="8"/>
  <c r="C26" i="8"/>
  <c r="C29" i="7"/>
</calcChain>
</file>

<file path=xl/sharedStrings.xml><?xml version="1.0" encoding="utf-8"?>
<sst xmlns="http://schemas.openxmlformats.org/spreadsheetml/2006/main" count="285" uniqueCount="221">
  <si>
    <t>PLN/szt.</t>
  </si>
  <si>
    <t>Nazwa remontowanej maszyny/urządzenia/ elementu /podzespołu</t>
  </si>
  <si>
    <t>Lp.</t>
  </si>
  <si>
    <t>REMONT PODSTAWOWY</t>
  </si>
  <si>
    <t>BĘBEN KRUSZĄCY Q 930X1544 RYS.AR-141A-02.02.01 /</t>
  </si>
  <si>
    <t>ZESPÓŁ BĘBNA KRUSZACEGO RYS.AR-141A-02.02 /</t>
  </si>
  <si>
    <t>Kruszarka typu AR-KD2</t>
  </si>
  <si>
    <t>PODSTAWA E-225/750 RYS.KR-02.48.000.000 /</t>
  </si>
  <si>
    <t>OSŁONA NAPĘDU RYS.KR-02.37.000.000 /</t>
  </si>
  <si>
    <t>KOŁO PASOWE RYS.KR-02.34.003.000 /</t>
  </si>
  <si>
    <t>KOŁO ZAMACHOWE RYS.KR-02.34.001.000 /</t>
  </si>
  <si>
    <t>WYLOT-CZĘŚĆ GÓRNA RYS.KR-02.25.000.000 /</t>
  </si>
  <si>
    <t>WLOT CZĘŚĆ GÓRNA RYS.KR-02.01.000.000 /</t>
  </si>
  <si>
    <t>POKRYWA KORPUSU RYS.KR-02.21.000.000 /</t>
  </si>
  <si>
    <t>ŁOŻYSKOWANIE PRZESUWNE RYS.KR-02.14.000.000</t>
  </si>
  <si>
    <t>ŁOŻYSKOWANIE STAŁE RYS.KR-02.13.000.000</t>
  </si>
  <si>
    <t>WAŁ KRUSZARKI RYS.KR-02.12.000.000 /</t>
  </si>
  <si>
    <t>KADŁUB RYS.KR-02.08.000.000 /</t>
  </si>
  <si>
    <t xml:space="preserve">KRUSZARKA DYNAMICZNA KĘSÓW KDBW-800-1200 / bez silnika </t>
  </si>
  <si>
    <t>Kruszarka typu KDBW-800-1200</t>
  </si>
  <si>
    <t>PRZEKŁADNIA KSB 160/HT RYS. LA 12 688 3905.00002.07000 / WESOŁA</t>
  </si>
  <si>
    <t xml:space="preserve">BĘBEN KRUSZĄCY RYS.LA12688-A0-10310-U29 </t>
  </si>
  <si>
    <t>Kruszarka typu SB-900</t>
  </si>
  <si>
    <t>BIJAK RYS.10.001.01.18.04-5/2</t>
  </si>
  <si>
    <t>KOMPLETNE KOŁO PASOWE CZYNNE NR KAT. N.03.001-12W.4</t>
  </si>
  <si>
    <t>PODSTAWA KADŁUBA E273/1015  NR KAT. N.03.002-03W.1</t>
  </si>
  <si>
    <t>KADŁUB KRUSZARKI NR KAT. N.03.002-01W.3</t>
  </si>
  <si>
    <t>WAŁ KRUSZĄCY KOMPLETNY NR KAT. N.03.003-10W.1</t>
  </si>
  <si>
    <t>WAŁ KOMPLETNY KRUSZĄCY NR KAT.  N.03.001-10W.1</t>
  </si>
  <si>
    <t>WAŁ KOMPLETNY KRUSZĄCY RYS.PAT.03.001-10</t>
  </si>
  <si>
    <t>Kruszarka typu PAT/WB-1500</t>
  </si>
  <si>
    <t>SIŁOWNIK Ø 70/40x330- RYS. PAT.03.001-17.01w1</t>
  </si>
  <si>
    <t>KOŁO PASOWE CZYNNE RYS. PAT.03.001-12</t>
  </si>
  <si>
    <t>WAŁ KOMPLETNY KRUSZĄCY RYS.PAT.03.001-10 W.2 /</t>
  </si>
  <si>
    <t>OSŁONA GÓRNA KRUSZARKI RYS.PAT.03.001-02 W.2 /</t>
  </si>
  <si>
    <t>KADŁUB KRUSZARKI RYS.PAT.03.001-01 W.3 /</t>
  </si>
  <si>
    <t>PODSTAWA OSŁONY WLOTOWEJ E-230/750 RYS.PAT.03.001-06 W.11 /</t>
  </si>
  <si>
    <t>BIJAK RYS.10.001.01.18.04-5 /</t>
  </si>
  <si>
    <t>ORGAN KRUSZĄCY WERSJA 1300 RYS.10.001.01.18 /</t>
  </si>
  <si>
    <t>KOŁO PASOWE BIERNE RYS.10.001.01.07 /</t>
  </si>
  <si>
    <t>Kruszarka typu PAT/WB-1300</t>
  </si>
  <si>
    <t>OSŁONA SILNIKA RYS.PAT.03.003-04</t>
  </si>
  <si>
    <t>RAMIĘ KRUSZARKI RYS.PAT.03.003-03</t>
  </si>
  <si>
    <t>ZESPÓŁ OSŁONY RYS.PAT.03.003-05 /</t>
  </si>
  <si>
    <t>PRZEKŁADNIA PLANETARNA I=3,92 RYS.PAT.03.003-01 /</t>
  </si>
  <si>
    <t>ORGAN KRUSZĄCY RYS.PAT.03.003-03 /</t>
  </si>
  <si>
    <t>Kruszarka typu PAT/KWS-1</t>
  </si>
  <si>
    <t>Kruszarka typu KS-4</t>
  </si>
  <si>
    <t>KRUSZARKA Z NAPĘDEM PASOWYM SCORPION-3000P</t>
  </si>
  <si>
    <t>Kruszarka typu SCORPION-3000P</t>
  </si>
  <si>
    <t>WSPORNIK NAPĘDU KPL RYS.SC01-21/1 /</t>
  </si>
  <si>
    <t>POKRYWA 1800 KPL RYS.SC01-17/3 /</t>
  </si>
  <si>
    <t xml:space="preserve">ŁĄCZNIK DYSTANSOWY 80 KPL WYK.02 RYS.23855-18/1 </t>
  </si>
  <si>
    <t>OSŁONA KRUSZARKI KPL (WYLOT) WYK.04 RYS.SC03-25/1 /</t>
  </si>
  <si>
    <t>OSŁONA KRUSZARKI KPL (WLOT) WYK.04 RYS.22173/1 /</t>
  </si>
  <si>
    <t>REDUKTOR KĄTOWY i=2,867 RYS. SC01-41</t>
  </si>
  <si>
    <t>UKŁAD ZRASZANIA 1800 KPL RYS. SC01-27/1</t>
  </si>
  <si>
    <t>UKŁAD PODNOSZENIA BĘBNA WYK.07  RYS. SC01-19/2</t>
  </si>
  <si>
    <t>ZESPÓŁ NAPĘDOWY ZE SPRZĘGŁEM KPL. 132kW RYS. SC01-12</t>
  </si>
  <si>
    <t>PODSTAWA 1800 KPL WYK.05 RYS. SC01-02/4</t>
  </si>
  <si>
    <t>BĘBEN 1800 KPL RYS. SC01-10/3</t>
  </si>
  <si>
    <t>BĘBEN 1800 KPL WYK.03 RYS.90.015.040.001 /</t>
  </si>
  <si>
    <t>Kruszarka typu SCORPION-1800</t>
  </si>
  <si>
    <t>RYNNA PODKRUSZARKOWA 2 RYS.NKD16-RK-11.02</t>
  </si>
  <si>
    <t>RYNNA PODKRUSZARKOWA 1 RYS.NKD16-RK-11.01</t>
  </si>
  <si>
    <t>RYNNA PODKRUSZARKOWA RYS.NKD16-RK-11</t>
  </si>
  <si>
    <t>RYNNA PODKRUSZARKOWA RYS.NKD16.5-07</t>
  </si>
  <si>
    <t>TUNEL KRUSZARKI RYS.KDW.05-09</t>
  </si>
  <si>
    <t>OSŁONA WYLOTU RYS.KDW.05-17</t>
  </si>
  <si>
    <t>OSŁONA WLOTU RYS.KDW.05-16</t>
  </si>
  <si>
    <t>OSŁONA NAPĘDU RYS.KDW.05-0</t>
  </si>
  <si>
    <t>KADŁUB RYS.KDW.05-02</t>
  </si>
  <si>
    <t>KOŁO PASOWE 1000 RYS.NKD16-WK-02.01</t>
  </si>
  <si>
    <t>KOŁO PASOWE Q 355 RYS.KD.05.1-06.005</t>
  </si>
  <si>
    <t>KADŁUB KRUSZARKI RYS.NKD16-K-05</t>
  </si>
  <si>
    <t>WAŁ KRUSZARKI RYS.NKD16-WK-08</t>
  </si>
  <si>
    <t>WAŁ KRUSZARKI RYS.NKD16-WK-02</t>
  </si>
  <si>
    <t>WAŁ KRUSZARKI RYS.MKW97-01AP</t>
  </si>
  <si>
    <t>WAŁ KRUSZARKI RYS. KD2.05-01.001 / WESOŁA</t>
  </si>
  <si>
    <t>WAŁ KRUSZARKI RYS.NKD16.5-01 /</t>
  </si>
  <si>
    <t>ZESPÓŁ NAPĘDOWY RYS.KDW.05-06/</t>
  </si>
  <si>
    <t>Kruszarka typu KD-1600</t>
  </si>
  <si>
    <t>PRZEKŁADNIA KĄTOWA I=2,8 270KW RYS.M00.01-143 /</t>
  </si>
  <si>
    <t>WAŁ KRUSZARKI KPL RYS.KW97-01/1 /</t>
  </si>
  <si>
    <t>KADŁUB RYS.KW97-2/1 /</t>
  </si>
  <si>
    <t>Kruszarka typu UKU-1500</t>
  </si>
  <si>
    <t>Oferta cenowa</t>
  </si>
  <si>
    <t>Cena jednostkowa
netto</t>
  </si>
  <si>
    <t>RYNNA PODKRUSZARKOWA RYS.NKD16-RK-14</t>
  </si>
  <si>
    <t>BIJAK RYS. KW97-01-03</t>
  </si>
  <si>
    <t>SPRZĘGŁO CIERNE SC12    123-014835-N</t>
  </si>
  <si>
    <t>SIŁOWNIK KS 160/100X200 RYS.22268</t>
  </si>
  <si>
    <t>WAŁ DWUSTRONNY PAT.03.001-10.001w.2</t>
  </si>
  <si>
    <t>WAŁ KOMPLETNY KRUSZĄCY RYS.PAT.03.002-10 w.5</t>
  </si>
  <si>
    <t>WAŁ DWUSTRONNY RYS. PAT.03.002-10.001 w.2</t>
  </si>
  <si>
    <t>WAŁ JEDNOSTRONNY RYS. PAT.03.002-10.001</t>
  </si>
  <si>
    <t>SPRZĘGŁO POŚLIZGOWE RYS. PAT.03.001-11.02</t>
  </si>
  <si>
    <t>SEGMENT ORGANU KRUSZARKI RYS. PAT.03.001-10.002</t>
  </si>
  <si>
    <t>OSŁONA WLOTU RYS.LA12688-A1-2695-U3</t>
  </si>
  <si>
    <t>OSŁONA WYLOTU RYS.LA12688-A1-2695-U4</t>
  </si>
  <si>
    <t>PODSTAWA E-255/842 RYS.KR-02.49.000.000</t>
  </si>
  <si>
    <t>Kruszarka typu Glinik-1500</t>
  </si>
  <si>
    <t xml:space="preserve">WAŁ KPL WYK.PRAWE RYS.852-01M-00P/1 </t>
  </si>
  <si>
    <t>WAŁ KPL RYS.852-01H-00L/1</t>
  </si>
  <si>
    <t>RYNNA PODKRUSZARKOWA RYS.KDW.05-08</t>
  </si>
  <si>
    <t>OSŁONA PRZEKŁADNI PASOWEJ RYS. NKD16.7-03 P</t>
  </si>
  <si>
    <t xml:space="preserve">ZESPÓŁ NAPĘDOWY (BEZ SILNIKA) RYS. NKD16.7-06 P </t>
  </si>
  <si>
    <t>BĘBEN 3000 KPL RYS. 90.015.150.001</t>
  </si>
  <si>
    <t>PODSTAWA 3000 KPL WYK. 01 RYS. SC04-02</t>
  </si>
  <si>
    <t>SEGMENT WYLOTU KPL. RYS. SC02-06/1</t>
  </si>
  <si>
    <t>SEGMENT WLOTOWY 3000 KPL RYS. SC02-04/1</t>
  </si>
  <si>
    <t>WSPORNIK SILNIKA KPL. RYS. 90.015.190.001</t>
  </si>
  <si>
    <t>OSŁONA NAPĘDU KPL. RYS. 90.015.200.000</t>
  </si>
  <si>
    <t>WAŁ RYS.KDW.05-01/1</t>
  </si>
  <si>
    <t>RYNNA KRUSZARKI RYS.KW97-8</t>
  </si>
  <si>
    <t>KOŁO PASOWE Q 1060 RYS.852A-06F-00</t>
  </si>
  <si>
    <t>WAŁ KRUSZARKI KPL ZE SPRZĘGŁEM CIERNYM I KOŁEM PASOWYM RYS.NKD16-WK-10</t>
  </si>
  <si>
    <t>WAŁ KRUSZĄCY KPL ZE SPRZĘGŁEM CIERNYM I KOŁEM PASOWYM RYS. PAT.03.001-10 w.9</t>
  </si>
  <si>
    <t>POKRYWA 3000P KPL. RYS. 90.015.160.000</t>
  </si>
  <si>
    <t>KOŁO PASOWE BIERNE ZE SPRZĘGŁEM PASOWYM 
RYS. PAT 03.001-11 w1</t>
  </si>
  <si>
    <t>PRZEKŁADNIA KSB 160/HT RYS.H-HD.001.01</t>
  </si>
  <si>
    <t>RYNNA POD KRUSZARKĘ RYS.LA12688-A1-2618-U2</t>
  </si>
  <si>
    <t>Kruszarka typu AR-KD1/A</t>
  </si>
  <si>
    <t>SIŁOWNIK 90/63X250 RYS.AR-169A-07</t>
  </si>
  <si>
    <t>PROWADNIK KABLOWY RYS.ARPZ-PP-31.16</t>
  </si>
  <si>
    <t>MOCOWANIE PROWADNIKA RYS.AR-68A-39</t>
  </si>
  <si>
    <t>BLACHA 15X153X317 RYS.AR-68A.037</t>
  </si>
  <si>
    <t>NAPĘD 200kW RYS.AR-68A-47</t>
  </si>
  <si>
    <t>ŁĄCZNIK KPL. RYS.AR-68A-32</t>
  </si>
  <si>
    <t>KANAŁ WLOTOWY KPL. RYS.AR-68A-40</t>
  </si>
  <si>
    <t>KANAŁ WYLOTOWY KPL. RYS.AR-68A-43</t>
  </si>
  <si>
    <t>KANAŁ ŚRODKOWY KPL. RYS.AR-68A-46</t>
  </si>
  <si>
    <t xml:space="preserve">KRUSZARKA ŚCIANOWA KOLUMNOWA PRAWA 1100/1200 WYK.15 RYS.90.009.000.003 </t>
  </si>
  <si>
    <t>SEGMENT WYLOTOWY 1800 KPL RYS.SC01-06/1</t>
  </si>
  <si>
    <t>SEGMENT WLOTOWY 1800 KPL WYK.01 RYS.SC01-04/2</t>
  </si>
  <si>
    <t xml:space="preserve">Załącznik nr 2a do SWZ </t>
  </si>
  <si>
    <t>ZESPÓŁ BĘBNA KRUSZĄCEGO RYS. AR-068A-02.01.01.01</t>
  </si>
  <si>
    <t>PRZEKŁADNIA ARK-28 RYS. ARI-K-43</t>
  </si>
  <si>
    <t>Zadanie nr 1 – Remont podzespołów kruszarek węgla produkcji PATENTUS</t>
  </si>
  <si>
    <t>Zadanie nr 2 – Remont podzespołów kruszarek węgla produkcji HYDROTECH</t>
  </si>
  <si>
    <t>Zadanie nr 3 – Remont podzespołów kruszarek węgla produkcji ARTECH</t>
  </si>
  <si>
    <t>Zadanie nr 4 – Remont podzespołów kruszarek węgla produkcji BECKER-WARKOP</t>
  </si>
  <si>
    <t>Zadanie nr 5 – Remont podzespołów kruszarek węgla produkcji WAMAG</t>
  </si>
  <si>
    <t>Zadanie nr 6 – Remont podzespołów kruszarek węgla produkcji FAMUR 
(NOWOMAG, RYFAMA, GLINIK)</t>
  </si>
  <si>
    <t>Wykonawca:</t>
  </si>
  <si>
    <t xml:space="preserve">KADŁUB RYS. 852-02-00/2 </t>
  </si>
  <si>
    <t>POKRYWA KADŁUBA RYS. 852-03-00</t>
  </si>
  <si>
    <t>POKRYWA NAPĘDU RYS. 852-04K-00</t>
  </si>
  <si>
    <t>NAPĘD KRUSZARKI RYS. 852-05K-00</t>
  </si>
  <si>
    <t>RYNNA KRUSZARKI RYS. 852-08R-00</t>
  </si>
  <si>
    <t>SIŁOWNIK RYS. 852-09-00</t>
  </si>
  <si>
    <t>KOŁO PASOWE Ø355  RYS. 852A-05E-03-00</t>
  </si>
  <si>
    <t>OSŁONA NAPĘDU KPL. RYS. 852A-10G-00/4</t>
  </si>
  <si>
    <t>ZESPÓŁ NAPĘDOWY ZE SPRZĘGŁEM 1800 KPL - 200KW; 
8 PASKÓW - WYK.02 RYS. 90.015.060</t>
  </si>
  <si>
    <t>Cennik obligatoryjny (podlegający ocenie)</t>
  </si>
  <si>
    <t>RAZEM Wartość netto</t>
  </si>
  <si>
    <t>Zad. 1 - RAZEM Wartość  brutto podlegająca ocenie</t>
  </si>
  <si>
    <t>Zad. 2 - RAZEM Wartość  brutto podlegająca ocenie</t>
  </si>
  <si>
    <t>Zad. 3 - RAZEM Wartość  brutto podlegająca ocenie</t>
  </si>
  <si>
    <t>Zad. 4 - RAZEM Wartość  brutto podlegająca ocenie</t>
  </si>
  <si>
    <t>Zad. 5 - RAZEM Wartość  brutto podlegająca ocenie</t>
  </si>
  <si>
    <t>Zad. 6 - RAZEM Wartość  brutto podlegająca ocenie</t>
  </si>
  <si>
    <t>Zamawiający pod rygorem odrzucenia oferty wymaga wyceny wszystkich powyższych pozycji cennikowych.</t>
  </si>
  <si>
    <r>
      <t xml:space="preserve">Stawka podatku podatku VAT [%]          </t>
    </r>
    <r>
      <rPr>
        <b/>
        <sz val="11"/>
        <color rgb="FFFF0000"/>
        <rFont val="Times New Roman"/>
        <family val="1"/>
        <charset val="238"/>
      </rPr>
      <t>Wpisuje wykonawca</t>
    </r>
  </si>
  <si>
    <r>
      <t xml:space="preserve">Stawka podatku podatku VAT [%]      </t>
    </r>
    <r>
      <rPr>
        <b/>
        <sz val="11"/>
        <color rgb="FFFF0000"/>
        <rFont val="Times New Roman"/>
        <family val="1"/>
        <charset val="238"/>
      </rPr>
      <t>Wpisuje wykonawca</t>
    </r>
  </si>
  <si>
    <t>BELKA MOCOWANIA ZESPOŁÓW NAPĘDOWYCH 
RYS.LA12688-A1-2695-U6-01 /</t>
  </si>
  <si>
    <t>OBUDOWA BĘBNA KRUSZĄCEGO RYS.LA12688-A0-10310-U32</t>
  </si>
  <si>
    <t>Zespół napędowy</t>
  </si>
  <si>
    <t>Zespół wału mimośrodowego</t>
  </si>
  <si>
    <t>Pompa smarująca MPS10-1-S-14-6-2 RYS.W73.101-12 /</t>
  </si>
  <si>
    <t>KRUSZARKA UDAROWA PIERŚCIENIOWA UP 1000x1500</t>
  </si>
  <si>
    <t>Wirnik kruszarki kpl. nr rys. W73.201-01/1a</t>
  </si>
  <si>
    <t>KRUSZARKA UDAROWA PIERŚCIENIOWA UP 1000x1000</t>
  </si>
  <si>
    <t>KRUSZARKA  PIERŚCIENIOWA UP 1000x700</t>
  </si>
  <si>
    <t xml:space="preserve">Wirnik kruszarki </t>
  </si>
  <si>
    <t xml:space="preserve">KRUSZARKA UDAROWA WUB - 100 </t>
  </si>
  <si>
    <t>Podstawa kruszarki WUB100-01.01.00</t>
  </si>
  <si>
    <t>Korpus kruszarki kpl WUB 100</t>
  </si>
  <si>
    <t>Wirnik kruszarki WUB 100 - 1.05.00c</t>
  </si>
  <si>
    <t>Napęd kruszarki WUB100-1.10.00</t>
  </si>
  <si>
    <t>Zespół odbojowy WUB-100 - 1.09.00</t>
  </si>
  <si>
    <t>Ściana odbojowa I WUB 100-1.06.00</t>
  </si>
  <si>
    <t>Sciana odbojowa II WUB 100-1.07.00</t>
  </si>
  <si>
    <t>Ruszt WUB-100 - 1.08.00</t>
  </si>
  <si>
    <t>PRZEKŁADNIA PLANETARNA - 403-000234-N</t>
  </si>
  <si>
    <t>ORGAN LEWY - 404-000948-N</t>
  </si>
  <si>
    <t>KOLEKTOR - 203-002153-N</t>
  </si>
  <si>
    <t>POKRYWA - 208-003509-N</t>
  </si>
  <si>
    <t>OBSADA - 413-000507-N</t>
  </si>
  <si>
    <t>POKRYWA - 208-000509-N</t>
  </si>
  <si>
    <t>TULEJA - 202-004539-N</t>
  </si>
  <si>
    <t>TULEJA - 202-004540-N</t>
  </si>
  <si>
    <t>ŁOŻYSKO - 129-000903-N</t>
  </si>
  <si>
    <t>WIENIEC ZĘBATY - 201-001402-N</t>
  </si>
  <si>
    <t>JARZMO - 204-000182-N</t>
  </si>
  <si>
    <t>KOŁO ZĘBATE - 201-000675-N</t>
  </si>
  <si>
    <t>KOŁO ZĘBATE - 201-000627-N</t>
  </si>
  <si>
    <t>Kruszarka typu SKK-3      420-000037-N (nr rys. 24839)</t>
  </si>
  <si>
    <t>Kruszarka typu FLB-10B</t>
  </si>
  <si>
    <t>Wał kompletny - 420-000703-N</t>
  </si>
  <si>
    <t>Bijak wymienny - 299-012361-N</t>
  </si>
  <si>
    <t>Klin - 299-012342-N</t>
  </si>
  <si>
    <t>Śruba - 206-022438-N</t>
  </si>
  <si>
    <t>Nakrętka samozabezp. M36x2-8-B - 124-027535-N</t>
  </si>
  <si>
    <t>Śruba  M16x60-8.8 - 124-026463-N</t>
  </si>
  <si>
    <t>Korek B  M36x2 A5C  - MH-000901-N</t>
  </si>
  <si>
    <t>Pierścień "O" 32,2x3,0 - MU-000654-N</t>
  </si>
  <si>
    <t>Koło pasowe Ø355 - 411-025214-N</t>
  </si>
  <si>
    <t>Koło pasowe  ø1060 kompletne - 411-025212-N</t>
  </si>
  <si>
    <t>Rynna kruszarki - 420-000829-N</t>
  </si>
  <si>
    <t>Siłownik  ø90/63x300 - 123-016954-N</t>
  </si>
  <si>
    <t>Sprzęgło cierne Glinik SC-12 - 242-000190-N</t>
  </si>
  <si>
    <t>Wkładka cierna kpl. - 411-025715-N</t>
  </si>
  <si>
    <t>Zespół pasów klinowych 8SPCx5600 - 420-000064-N</t>
  </si>
  <si>
    <t>Śruba dwustronna - 206-022656-N</t>
  </si>
  <si>
    <t>ORGAN PRAWY - 404-000926-N</t>
  </si>
  <si>
    <t>KRUSZARKA UNIWERSALNA SZCZĘKOWA KWK-100U</t>
  </si>
  <si>
    <t>PRZEKŁADNIA ZESPOŁU NAPĘDOWEGO ARK3 I=3,13 RYS.AR-149C-00</t>
  </si>
  <si>
    <t>MECHANIZM USTAWIANIA NAPĘDU PASOWEGO RYS.KR-02.33.000.000 /</t>
  </si>
  <si>
    <t>UKŁAD HYDRAULICZNY PODNOSZENIA WAŁU RYS.MKW97-00/H</t>
  </si>
  <si>
    <t>WAŁ BEZ SPRZĘGŁA I KOŁA PASOWEGO RYS. NKD16-WK-05.001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</si>
</sst>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charset val="238"/>
      <scheme val="minor"/>
    </font>
    <font>
      <sz val="9"/>
      <color theme="1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b/>
      <i/>
      <sz val="10"/>
      <color rgb="FF000000"/>
      <name val="Times New Roman"/>
      <family val="1"/>
      <charset val="238"/>
    </font>
    <font>
      <b/>
      <sz val="8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u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i/>
      <sz val="11"/>
      <name val="Times New Roman"/>
      <family val="1"/>
      <charset val="238"/>
    </font>
    <font>
      <b/>
      <i/>
      <sz val="10"/>
      <color rgb="FFFF0000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b/>
      <i/>
      <sz val="10"/>
      <name val="Times New Roman"/>
      <family val="1"/>
      <charset val="238"/>
    </font>
    <font>
      <sz val="8"/>
      <color theme="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i/>
      <sz val="11"/>
      <color rgb="FFFF0000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0" fontId="12" fillId="0" borderId="0"/>
    <xf numFmtId="0" fontId="21" fillId="0" borderId="0"/>
  </cellStyleXfs>
  <cellXfs count="67">
    <xf numFmtId="0" fontId="0" fillId="0" borderId="0" xfId="0"/>
    <xf numFmtId="0" fontId="2" fillId="0" borderId="2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2" fillId="0" borderId="8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4" fillId="0" borderId="8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right" vertical="center" wrapText="1"/>
    </xf>
    <xf numFmtId="0" fontId="0" fillId="0" borderId="0" xfId="0" applyAlignment="1">
      <alignment horizontal="right"/>
    </xf>
    <xf numFmtId="4" fontId="0" fillId="0" borderId="0" xfId="0" applyNumberFormat="1" applyAlignment="1">
      <alignment horizontal="right"/>
    </xf>
    <xf numFmtId="0" fontId="9" fillId="0" borderId="0" xfId="0" applyFont="1" applyAlignment="1">
      <alignment vertical="center"/>
    </xf>
    <xf numFmtId="0" fontId="11" fillId="0" borderId="0" xfId="0" applyFont="1"/>
    <xf numFmtId="0" fontId="3" fillId="2" borderId="3" xfId="0" applyFont="1" applyFill="1" applyBorder="1" applyAlignment="1">
      <alignment vertical="center" wrapText="1"/>
    </xf>
    <xf numFmtId="4" fontId="10" fillId="2" borderId="1" xfId="0" applyNumberFormat="1" applyFont="1" applyFill="1" applyBorder="1" applyAlignment="1">
      <alignment horizontal="right" vertical="center" wrapText="1"/>
    </xf>
    <xf numFmtId="0" fontId="14" fillId="2" borderId="3" xfId="0" applyFont="1" applyFill="1" applyBorder="1" applyAlignment="1">
      <alignment vertical="center" wrapText="1"/>
    </xf>
    <xf numFmtId="0" fontId="15" fillId="0" borderId="0" xfId="0" applyFont="1" applyAlignment="1">
      <alignment horizontal="center" vertical="center"/>
    </xf>
    <xf numFmtId="0" fontId="6" fillId="2" borderId="2" xfId="0" applyFont="1" applyFill="1" applyBorder="1" applyAlignment="1">
      <alignment vertical="center" wrapText="1"/>
    </xf>
    <xf numFmtId="0" fontId="0" fillId="2" borderId="2" xfId="0" applyFill="1" applyBorder="1"/>
    <xf numFmtId="2" fontId="10" fillId="2" borderId="2" xfId="0" applyNumberFormat="1" applyFont="1" applyFill="1" applyBorder="1" applyAlignment="1">
      <alignment horizontal="right"/>
    </xf>
    <xf numFmtId="0" fontId="0" fillId="0" borderId="2" xfId="0" applyBorder="1"/>
    <xf numFmtId="9" fontId="10" fillId="0" borderId="2" xfId="0" applyNumberFormat="1" applyFont="1" applyBorder="1" applyAlignment="1">
      <alignment horizontal="right"/>
    </xf>
    <xf numFmtId="0" fontId="16" fillId="2" borderId="3" xfId="0" applyFont="1" applyFill="1" applyBorder="1" applyAlignment="1">
      <alignment vertical="center" wrapText="1"/>
    </xf>
    <xf numFmtId="0" fontId="16" fillId="0" borderId="4" xfId="0" applyFont="1" applyBorder="1" applyAlignment="1">
      <alignment horizontal="left" vertical="center" wrapText="1"/>
    </xf>
    <xf numFmtId="0" fontId="16" fillId="2" borderId="4" xfId="0" applyFont="1" applyFill="1" applyBorder="1" applyAlignment="1">
      <alignment horizontal="left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20" fillId="0" borderId="0" xfId="0" applyFont="1" applyAlignment="1">
      <alignment wrapText="1"/>
    </xf>
    <xf numFmtId="0" fontId="2" fillId="3" borderId="2" xfId="0" applyFont="1" applyFill="1" applyBorder="1" applyAlignment="1">
      <alignment vertical="center" wrapText="1"/>
    </xf>
    <xf numFmtId="0" fontId="2" fillId="3" borderId="6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22" fillId="0" borderId="2" xfId="0" applyFont="1" applyBorder="1"/>
    <xf numFmtId="0" fontId="3" fillId="2" borderId="5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9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13" fillId="0" borderId="10" xfId="1" applyFont="1" applyBorder="1" applyAlignment="1" applyProtection="1">
      <alignment horizontal="left" vertical="center"/>
      <protection locked="0"/>
    </xf>
    <xf numFmtId="0" fontId="5" fillId="0" borderId="0" xfId="0" applyFont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17" fillId="2" borderId="5" xfId="0" applyFont="1" applyFill="1" applyBorder="1" applyAlignment="1">
      <alignment horizontal="left" vertical="center" wrapText="1"/>
    </xf>
    <xf numFmtId="0" fontId="17" fillId="2" borderId="4" xfId="0" applyFont="1" applyFill="1" applyBorder="1" applyAlignment="1">
      <alignment horizontal="left" vertical="center" wrapText="1"/>
    </xf>
    <xf numFmtId="0" fontId="22" fillId="0" borderId="2" xfId="0" applyFont="1" applyFill="1" applyBorder="1"/>
    <xf numFmtId="0" fontId="22" fillId="0" borderId="8" xfId="0" applyFont="1" applyFill="1" applyBorder="1" applyAlignment="1">
      <alignment vertical="center" wrapText="1"/>
    </xf>
    <xf numFmtId="0" fontId="22" fillId="0" borderId="2" xfId="0" applyFont="1" applyFill="1" applyBorder="1" applyAlignment="1">
      <alignment vertical="center" wrapText="1"/>
    </xf>
    <xf numFmtId="0" fontId="22" fillId="0" borderId="6" xfId="0" applyFont="1" applyFill="1" applyBorder="1" applyAlignment="1">
      <alignment vertical="center" wrapText="1"/>
    </xf>
    <xf numFmtId="0" fontId="22" fillId="0" borderId="2" xfId="2" applyFont="1" applyFill="1" applyBorder="1" applyAlignment="1">
      <alignment vertical="center" wrapText="1"/>
    </xf>
  </cellXfs>
  <cellStyles count="3">
    <cellStyle name="Normalny" xfId="0" builtinId="0"/>
    <cellStyle name="Normalny 2" xfId="1" xr:uid="{36A0E4CF-C4C9-42A2-B6C8-AD0A6FAEAFBB}"/>
    <cellStyle name="Normalny 3" xfId="2" xr:uid="{5DE7988A-CB13-44E2-B1A5-4D146B3BD1B5}"/>
  </cellStyles>
  <dxfs count="0"/>
  <tableStyles count="0" defaultTableStyle="TableStyleMedium9" defaultPivotStyle="PivotStyleLight16"/>
  <colors>
    <mruColors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49"/>
  <sheetViews>
    <sheetView zoomScale="130" zoomScaleNormal="130" workbookViewId="0">
      <selection sqref="A1:C49"/>
    </sheetView>
  </sheetViews>
  <sheetFormatPr defaultRowHeight="15" x14ac:dyDescent="0.25"/>
  <cols>
    <col min="1" max="1" width="4.140625" customWidth="1"/>
    <col min="2" max="2" width="59.7109375" customWidth="1"/>
    <col min="3" max="3" width="12.28515625" style="19" customWidth="1"/>
  </cols>
  <sheetData>
    <row r="1" spans="1:3" x14ac:dyDescent="0.25">
      <c r="A1" s="47" t="s">
        <v>135</v>
      </c>
      <c r="B1" s="47"/>
      <c r="C1" s="47"/>
    </row>
    <row r="2" spans="1:3" x14ac:dyDescent="0.25">
      <c r="A2" s="16"/>
      <c r="B2" s="16"/>
      <c r="C2" s="16"/>
    </row>
    <row r="3" spans="1:3" ht="15.75" x14ac:dyDescent="0.25">
      <c r="A3" s="48" t="s">
        <v>86</v>
      </c>
      <c r="B3" s="48"/>
      <c r="C3" s="48"/>
    </row>
    <row r="4" spans="1:3" ht="15.75" x14ac:dyDescent="0.25">
      <c r="A4" s="15"/>
      <c r="B4" s="26" t="s">
        <v>154</v>
      </c>
      <c r="C4" s="15"/>
    </row>
    <row r="5" spans="1:3" x14ac:dyDescent="0.25">
      <c r="A5" s="53" t="s">
        <v>138</v>
      </c>
      <c r="B5" s="53"/>
      <c r="C5" s="53"/>
    </row>
    <row r="6" spans="1:3" ht="27" customHeight="1" thickBot="1" x14ac:dyDescent="0.3">
      <c r="B6" s="54" t="s">
        <v>144</v>
      </c>
      <c r="C6" s="54"/>
    </row>
    <row r="7" spans="1:3" ht="15.75" thickBot="1" x14ac:dyDescent="0.3">
      <c r="A7" s="49" t="s">
        <v>3</v>
      </c>
      <c r="B7" s="50"/>
      <c r="C7" s="50"/>
    </row>
    <row r="8" spans="1:3" ht="46.5" customHeight="1" x14ac:dyDescent="0.25">
      <c r="A8" s="51" t="s">
        <v>2</v>
      </c>
      <c r="B8" s="51" t="s">
        <v>1</v>
      </c>
      <c r="C8" s="17" t="s">
        <v>87</v>
      </c>
    </row>
    <row r="9" spans="1:3" ht="15.75" thickBot="1" x14ac:dyDescent="0.3">
      <c r="A9" s="52"/>
      <c r="B9" s="52"/>
      <c r="C9" s="3" t="s">
        <v>0</v>
      </c>
    </row>
    <row r="10" spans="1:3" ht="15.75" thickBot="1" x14ac:dyDescent="0.3">
      <c r="A10" s="35">
        <v>1</v>
      </c>
      <c r="B10" s="36">
        <v>2</v>
      </c>
      <c r="C10" s="37">
        <v>3</v>
      </c>
    </row>
    <row r="11" spans="1:3" ht="16.5" customHeight="1" thickBot="1" x14ac:dyDescent="0.3">
      <c r="A11" s="45" t="s">
        <v>46</v>
      </c>
      <c r="B11" s="46"/>
      <c r="C11" s="23"/>
    </row>
    <row r="12" spans="1:3" ht="16.5" customHeight="1" thickBot="1" x14ac:dyDescent="0.3">
      <c r="A12" s="2">
        <v>1</v>
      </c>
      <c r="B12" s="6" t="s">
        <v>45</v>
      </c>
      <c r="C12" s="18"/>
    </row>
    <row r="13" spans="1:3" ht="16.5" customHeight="1" thickBot="1" x14ac:dyDescent="0.3">
      <c r="A13" s="2">
        <v>2</v>
      </c>
      <c r="B13" s="4" t="s">
        <v>44</v>
      </c>
      <c r="C13" s="18"/>
    </row>
    <row r="14" spans="1:3" ht="16.5" customHeight="1" thickBot="1" x14ac:dyDescent="0.3">
      <c r="A14" s="5">
        <v>3</v>
      </c>
      <c r="B14" s="4" t="s">
        <v>43</v>
      </c>
      <c r="C14" s="18"/>
    </row>
    <row r="15" spans="1:3" ht="16.5" customHeight="1" thickBot="1" x14ac:dyDescent="0.3">
      <c r="A15" s="5">
        <v>4</v>
      </c>
      <c r="B15" s="4" t="s">
        <v>42</v>
      </c>
      <c r="C15" s="18"/>
    </row>
    <row r="16" spans="1:3" ht="16.5" customHeight="1" thickBot="1" x14ac:dyDescent="0.3">
      <c r="A16" s="5">
        <v>5</v>
      </c>
      <c r="B16" s="4" t="s">
        <v>41</v>
      </c>
      <c r="C16" s="18"/>
    </row>
    <row r="17" spans="1:3" ht="16.5" customHeight="1" thickBot="1" x14ac:dyDescent="0.3">
      <c r="A17" s="45" t="s">
        <v>40</v>
      </c>
      <c r="B17" s="46"/>
      <c r="C17" s="23"/>
    </row>
    <row r="18" spans="1:3" ht="15.75" thickBot="1" x14ac:dyDescent="0.3">
      <c r="A18" s="5">
        <v>6</v>
      </c>
      <c r="B18" s="41" t="s">
        <v>39</v>
      </c>
      <c r="C18" s="18"/>
    </row>
    <row r="19" spans="1:3" ht="15.75" thickBot="1" x14ac:dyDescent="0.3">
      <c r="A19" s="5">
        <v>7</v>
      </c>
      <c r="B19" s="42" t="s">
        <v>38</v>
      </c>
      <c r="C19" s="18"/>
    </row>
    <row r="20" spans="1:3" ht="15.75" thickBot="1" x14ac:dyDescent="0.3">
      <c r="A20" s="5">
        <v>8</v>
      </c>
      <c r="B20" s="42" t="s">
        <v>37</v>
      </c>
      <c r="C20" s="18"/>
    </row>
    <row r="21" spans="1:3" ht="19.5" customHeight="1" thickBot="1" x14ac:dyDescent="0.3">
      <c r="A21" s="5">
        <v>9</v>
      </c>
      <c r="B21" s="42" t="s">
        <v>36</v>
      </c>
      <c r="C21" s="18"/>
    </row>
    <row r="22" spans="1:3" ht="15.75" thickBot="1" x14ac:dyDescent="0.3">
      <c r="A22" s="5">
        <v>10</v>
      </c>
      <c r="B22" s="42" t="s">
        <v>35</v>
      </c>
      <c r="C22" s="18"/>
    </row>
    <row r="23" spans="1:3" ht="15.75" thickBot="1" x14ac:dyDescent="0.3">
      <c r="A23" s="5">
        <v>11</v>
      </c>
      <c r="B23" s="42" t="s">
        <v>34</v>
      </c>
      <c r="C23" s="18"/>
    </row>
    <row r="24" spans="1:3" ht="15.75" thickBot="1" x14ac:dyDescent="0.3">
      <c r="A24" s="5">
        <v>12</v>
      </c>
      <c r="B24" s="42" t="s">
        <v>33</v>
      </c>
      <c r="C24" s="18"/>
    </row>
    <row r="25" spans="1:3" ht="26.25" thickBot="1" x14ac:dyDescent="0.3">
      <c r="A25" s="5">
        <v>13</v>
      </c>
      <c r="B25" s="40" t="s">
        <v>117</v>
      </c>
      <c r="C25" s="18"/>
    </row>
    <row r="26" spans="1:3" ht="15.75" thickBot="1" x14ac:dyDescent="0.3">
      <c r="A26" s="5">
        <v>14</v>
      </c>
      <c r="B26" s="42" t="s">
        <v>92</v>
      </c>
      <c r="C26" s="18"/>
    </row>
    <row r="27" spans="1:3" ht="15.75" thickBot="1" x14ac:dyDescent="0.3">
      <c r="A27" s="5">
        <v>15</v>
      </c>
      <c r="B27" s="42" t="s">
        <v>96</v>
      </c>
      <c r="C27" s="18"/>
    </row>
    <row r="28" spans="1:3" ht="15.75" thickBot="1" x14ac:dyDescent="0.3">
      <c r="A28" s="5">
        <v>16</v>
      </c>
      <c r="B28" s="42" t="s">
        <v>32</v>
      </c>
      <c r="C28" s="18"/>
    </row>
    <row r="29" spans="1:3" ht="29.25" customHeight="1" thickBot="1" x14ac:dyDescent="0.3">
      <c r="A29" s="5">
        <v>17</v>
      </c>
      <c r="B29" s="39" t="s">
        <v>119</v>
      </c>
      <c r="C29" s="18"/>
    </row>
    <row r="30" spans="1:3" ht="15.75" thickBot="1" x14ac:dyDescent="0.3">
      <c r="A30" s="5">
        <v>18</v>
      </c>
      <c r="B30" s="1" t="s">
        <v>31</v>
      </c>
      <c r="C30" s="18"/>
    </row>
    <row r="31" spans="1:3" ht="16.5" customHeight="1" thickBot="1" x14ac:dyDescent="0.3">
      <c r="A31" s="45" t="s">
        <v>30</v>
      </c>
      <c r="B31" s="46"/>
      <c r="C31" s="23"/>
    </row>
    <row r="32" spans="1:3" ht="15.75" thickBot="1" x14ac:dyDescent="0.3">
      <c r="A32" s="5">
        <v>19</v>
      </c>
      <c r="B32" s="39" t="s">
        <v>29</v>
      </c>
      <c r="C32" s="18"/>
    </row>
    <row r="33" spans="1:3" ht="15.75" thickBot="1" x14ac:dyDescent="0.3">
      <c r="A33" s="2">
        <v>20</v>
      </c>
      <c r="B33" s="39" t="s">
        <v>93</v>
      </c>
      <c r="C33" s="18"/>
    </row>
    <row r="34" spans="1:3" ht="15.75" thickBot="1" x14ac:dyDescent="0.3">
      <c r="A34" s="5">
        <v>21</v>
      </c>
      <c r="B34" s="40" t="s">
        <v>94</v>
      </c>
      <c r="C34" s="18"/>
    </row>
    <row r="35" spans="1:3" ht="15.75" thickBot="1" x14ac:dyDescent="0.3">
      <c r="A35" s="5">
        <v>22</v>
      </c>
      <c r="B35" s="40" t="s">
        <v>28</v>
      </c>
      <c r="C35" s="18"/>
    </row>
    <row r="36" spans="1:3" ht="15.75" thickBot="1" x14ac:dyDescent="0.3">
      <c r="A36" s="2">
        <v>23</v>
      </c>
      <c r="B36" s="40" t="s">
        <v>95</v>
      </c>
      <c r="C36" s="18"/>
    </row>
    <row r="37" spans="1:3" ht="15.75" thickBot="1" x14ac:dyDescent="0.3">
      <c r="A37" s="5">
        <v>24</v>
      </c>
      <c r="B37" s="40" t="s">
        <v>27</v>
      </c>
      <c r="C37" s="18"/>
    </row>
    <row r="38" spans="1:3" ht="15.75" thickBot="1" x14ac:dyDescent="0.3">
      <c r="A38" s="2">
        <v>25</v>
      </c>
      <c r="B38" s="40" t="s">
        <v>96</v>
      </c>
      <c r="C38" s="18"/>
    </row>
    <row r="39" spans="1:3" ht="15.75" thickBot="1" x14ac:dyDescent="0.3">
      <c r="A39" s="5">
        <v>26</v>
      </c>
      <c r="B39" s="7" t="s">
        <v>26</v>
      </c>
      <c r="C39" s="18"/>
    </row>
    <row r="40" spans="1:3" ht="15.75" customHeight="1" thickBot="1" x14ac:dyDescent="0.3">
      <c r="A40" s="2">
        <v>27</v>
      </c>
      <c r="B40" s="7" t="s">
        <v>25</v>
      </c>
      <c r="C40" s="18"/>
    </row>
    <row r="41" spans="1:3" ht="26.25" thickBot="1" x14ac:dyDescent="0.3">
      <c r="A41" s="5">
        <v>28</v>
      </c>
      <c r="B41" s="1" t="s">
        <v>119</v>
      </c>
      <c r="C41" s="18"/>
    </row>
    <row r="42" spans="1:3" ht="14.25" customHeight="1" thickBot="1" x14ac:dyDescent="0.3">
      <c r="A42" s="2">
        <v>29</v>
      </c>
      <c r="B42" s="7" t="s">
        <v>24</v>
      </c>
      <c r="C42" s="18"/>
    </row>
    <row r="43" spans="1:3" ht="15.75" thickBot="1" x14ac:dyDescent="0.3">
      <c r="A43" s="5">
        <v>30</v>
      </c>
      <c r="B43" s="7" t="s">
        <v>23</v>
      </c>
      <c r="C43" s="18"/>
    </row>
    <row r="44" spans="1:3" ht="15.75" thickBot="1" x14ac:dyDescent="0.3">
      <c r="A44" s="5">
        <v>31</v>
      </c>
      <c r="B44" s="7" t="s">
        <v>97</v>
      </c>
      <c r="C44" s="18"/>
    </row>
    <row r="45" spans="1:3" ht="16.5" customHeight="1" thickBot="1" x14ac:dyDescent="0.3">
      <c r="A45" s="27"/>
      <c r="B45" s="32" t="s">
        <v>155</v>
      </c>
      <c r="C45" s="24">
        <f>SUM(C12:C16,C18:C30,C32:C44)</f>
        <v>0</v>
      </c>
    </row>
    <row r="46" spans="1:3" ht="18.75" customHeight="1" thickBot="1" x14ac:dyDescent="0.3">
      <c r="A46" s="30"/>
      <c r="B46" s="33" t="s">
        <v>163</v>
      </c>
      <c r="C46" s="31"/>
    </row>
    <row r="47" spans="1:3" ht="15.75" thickBot="1" x14ac:dyDescent="0.3">
      <c r="A47" s="28"/>
      <c r="B47" s="34" t="s">
        <v>156</v>
      </c>
      <c r="C47" s="29">
        <f>C45+(C45*C46)</f>
        <v>0</v>
      </c>
    </row>
    <row r="49" spans="2:3" ht="33.75" customHeight="1" x14ac:dyDescent="0.25">
      <c r="B49" s="38" t="s">
        <v>162</v>
      </c>
      <c r="C49" s="38"/>
    </row>
  </sheetData>
  <mergeCells count="10">
    <mergeCell ref="A17:B17"/>
    <mergeCell ref="A11:B11"/>
    <mergeCell ref="A31:B31"/>
    <mergeCell ref="A1:C1"/>
    <mergeCell ref="A3:C3"/>
    <mergeCell ref="A7:C7"/>
    <mergeCell ref="A8:A9"/>
    <mergeCell ref="B8:B9"/>
    <mergeCell ref="A5:C5"/>
    <mergeCell ref="B6:C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C24"/>
  <sheetViews>
    <sheetView topLeftCell="A7" zoomScale="145" zoomScaleNormal="145" workbookViewId="0">
      <selection activeCell="B25" sqref="B25"/>
    </sheetView>
  </sheetViews>
  <sheetFormatPr defaultRowHeight="15" x14ac:dyDescent="0.25"/>
  <cols>
    <col min="1" max="1" width="4.140625" customWidth="1"/>
    <col min="2" max="2" width="59.7109375" customWidth="1"/>
    <col min="3" max="3" width="14" style="20" customWidth="1"/>
  </cols>
  <sheetData>
    <row r="1" spans="1:3" x14ac:dyDescent="0.25">
      <c r="A1" s="47" t="s">
        <v>135</v>
      </c>
      <c r="B1" s="47"/>
      <c r="C1" s="47"/>
    </row>
    <row r="2" spans="1:3" ht="15.75" x14ac:dyDescent="0.25">
      <c r="A2" s="15"/>
    </row>
    <row r="3" spans="1:3" ht="15.75" x14ac:dyDescent="0.25">
      <c r="A3" s="48" t="s">
        <v>86</v>
      </c>
      <c r="B3" s="48"/>
      <c r="C3" s="48"/>
    </row>
    <row r="4" spans="1:3" ht="15.75" x14ac:dyDescent="0.25">
      <c r="A4" s="15"/>
      <c r="B4" s="26" t="s">
        <v>154</v>
      </c>
      <c r="C4" s="15"/>
    </row>
    <row r="5" spans="1:3" x14ac:dyDescent="0.25">
      <c r="A5" s="53" t="s">
        <v>139</v>
      </c>
      <c r="B5" s="53"/>
      <c r="C5" s="53"/>
    </row>
    <row r="6" spans="1:3" ht="18.75" customHeight="1" thickBot="1" x14ac:dyDescent="0.3">
      <c r="B6" s="54" t="s">
        <v>144</v>
      </c>
      <c r="C6" s="54"/>
    </row>
    <row r="7" spans="1:3" ht="15.75" thickBot="1" x14ac:dyDescent="0.3">
      <c r="A7" s="49" t="s">
        <v>3</v>
      </c>
      <c r="B7" s="50"/>
      <c r="C7" s="50"/>
    </row>
    <row r="8" spans="1:3" ht="46.5" customHeight="1" x14ac:dyDescent="0.25">
      <c r="A8" s="51" t="s">
        <v>2</v>
      </c>
      <c r="B8" s="51" t="s">
        <v>1</v>
      </c>
      <c r="C8" s="17" t="s">
        <v>87</v>
      </c>
    </row>
    <row r="9" spans="1:3" ht="15.75" thickBot="1" x14ac:dyDescent="0.3">
      <c r="A9" s="52"/>
      <c r="B9" s="52"/>
      <c r="C9" s="3" t="s">
        <v>0</v>
      </c>
    </row>
    <row r="10" spans="1:3" ht="15.75" thickBot="1" x14ac:dyDescent="0.3">
      <c r="A10" s="35">
        <v>1</v>
      </c>
      <c r="B10" s="36">
        <v>2</v>
      </c>
      <c r="C10" s="36">
        <v>3</v>
      </c>
    </row>
    <row r="11" spans="1:3" ht="16.5" customHeight="1" thickBot="1" x14ac:dyDescent="0.3">
      <c r="A11" s="45" t="s">
        <v>22</v>
      </c>
      <c r="B11" s="46"/>
      <c r="C11" s="23"/>
    </row>
    <row r="12" spans="1:3" ht="15.75" thickBot="1" x14ac:dyDescent="0.3">
      <c r="A12" s="2">
        <v>1</v>
      </c>
      <c r="B12" s="1" t="s">
        <v>21</v>
      </c>
      <c r="C12" s="18"/>
    </row>
    <row r="13" spans="1:3" ht="26.25" thickBot="1" x14ac:dyDescent="0.3">
      <c r="A13" s="2">
        <v>2</v>
      </c>
      <c r="B13" s="7" t="s">
        <v>165</v>
      </c>
      <c r="C13" s="18"/>
    </row>
    <row r="14" spans="1:3" ht="15.75" thickBot="1" x14ac:dyDescent="0.3">
      <c r="A14" s="5">
        <v>3</v>
      </c>
      <c r="B14" s="7" t="s">
        <v>121</v>
      </c>
      <c r="C14" s="18"/>
    </row>
    <row r="15" spans="1:3" ht="16.5" customHeight="1" thickBot="1" x14ac:dyDescent="0.3">
      <c r="A15" s="5">
        <v>4</v>
      </c>
      <c r="B15" s="7" t="s">
        <v>20</v>
      </c>
      <c r="C15" s="18"/>
    </row>
    <row r="16" spans="1:3" ht="15.75" thickBot="1" x14ac:dyDescent="0.3">
      <c r="A16" s="2">
        <v>5</v>
      </c>
      <c r="B16" s="7" t="s">
        <v>120</v>
      </c>
      <c r="C16" s="18"/>
    </row>
    <row r="17" spans="1:3" ht="15.75" thickBot="1" x14ac:dyDescent="0.3">
      <c r="A17" s="5">
        <v>6</v>
      </c>
      <c r="B17" s="7" t="s">
        <v>166</v>
      </c>
      <c r="C17" s="18"/>
    </row>
    <row r="18" spans="1:3" ht="15.75" thickBot="1" x14ac:dyDescent="0.3">
      <c r="A18" s="5">
        <v>7</v>
      </c>
      <c r="B18" s="7" t="s">
        <v>98</v>
      </c>
      <c r="C18" s="18"/>
    </row>
    <row r="19" spans="1:3" ht="16.5" customHeight="1" thickBot="1" x14ac:dyDescent="0.3">
      <c r="A19" s="2">
        <v>8</v>
      </c>
      <c r="B19" s="7" t="s">
        <v>99</v>
      </c>
      <c r="C19" s="18"/>
    </row>
    <row r="20" spans="1:3" ht="16.5" customHeight="1" thickBot="1" x14ac:dyDescent="0.3">
      <c r="A20" s="27"/>
      <c r="B20" s="32" t="s">
        <v>155</v>
      </c>
      <c r="C20" s="24">
        <f>SUM(C12:C19)</f>
        <v>0</v>
      </c>
    </row>
    <row r="21" spans="1:3" ht="20.25" customHeight="1" thickBot="1" x14ac:dyDescent="0.3">
      <c r="A21" s="30"/>
      <c r="B21" s="33" t="s">
        <v>164</v>
      </c>
      <c r="C21" s="31"/>
    </row>
    <row r="22" spans="1:3" ht="18" customHeight="1" thickBot="1" x14ac:dyDescent="0.3">
      <c r="A22" s="28"/>
      <c r="B22" s="34" t="s">
        <v>157</v>
      </c>
      <c r="C22" s="29">
        <f>C20+(C20*C21)</f>
        <v>0</v>
      </c>
    </row>
    <row r="24" spans="1:3" ht="30" x14ac:dyDescent="0.25">
      <c r="B24" s="38" t="s">
        <v>162</v>
      </c>
    </row>
  </sheetData>
  <mergeCells count="8">
    <mergeCell ref="A11:B11"/>
    <mergeCell ref="A5:C5"/>
    <mergeCell ref="A7:C7"/>
    <mergeCell ref="A1:C1"/>
    <mergeCell ref="A3:C3"/>
    <mergeCell ref="A8:A9"/>
    <mergeCell ref="B8:B9"/>
    <mergeCell ref="B6:C6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C31"/>
  <sheetViews>
    <sheetView topLeftCell="A13" zoomScale="130" zoomScaleNormal="130" workbookViewId="0">
      <selection activeCell="F23" sqref="F23"/>
    </sheetView>
  </sheetViews>
  <sheetFormatPr defaultRowHeight="15" x14ac:dyDescent="0.25"/>
  <cols>
    <col min="1" max="1" width="4.140625" customWidth="1"/>
    <col min="2" max="2" width="61.5703125" customWidth="1"/>
    <col min="3" max="3" width="12.28515625" style="20" customWidth="1"/>
  </cols>
  <sheetData>
    <row r="1" spans="1:3" x14ac:dyDescent="0.25">
      <c r="A1" s="21"/>
      <c r="B1" s="21"/>
      <c r="C1" s="16" t="s">
        <v>135</v>
      </c>
    </row>
    <row r="2" spans="1:3" ht="15.75" x14ac:dyDescent="0.25">
      <c r="A2" s="15"/>
    </row>
    <row r="3" spans="1:3" ht="15.75" x14ac:dyDescent="0.25">
      <c r="A3" s="48" t="s">
        <v>86</v>
      </c>
      <c r="B3" s="48"/>
      <c r="C3" s="48"/>
    </row>
    <row r="4" spans="1:3" ht="15.75" x14ac:dyDescent="0.25">
      <c r="A4" s="15"/>
      <c r="B4" s="26" t="s">
        <v>154</v>
      </c>
      <c r="C4" s="15"/>
    </row>
    <row r="5" spans="1:3" ht="28.5" customHeight="1" x14ac:dyDescent="0.25">
      <c r="A5" s="55" t="s">
        <v>140</v>
      </c>
      <c r="B5" s="55"/>
      <c r="C5" s="55"/>
    </row>
    <row r="6" spans="1:3" ht="24.75" customHeight="1" thickBot="1" x14ac:dyDescent="0.3">
      <c r="B6" s="54" t="s">
        <v>144</v>
      </c>
      <c r="C6" s="54"/>
    </row>
    <row r="7" spans="1:3" ht="15.75" customHeight="1" thickBot="1" x14ac:dyDescent="0.3">
      <c r="A7" s="56" t="s">
        <v>3</v>
      </c>
      <c r="B7" s="57"/>
      <c r="C7" s="57"/>
    </row>
    <row r="8" spans="1:3" ht="46.5" customHeight="1" x14ac:dyDescent="0.25">
      <c r="A8" s="51" t="s">
        <v>2</v>
      </c>
      <c r="B8" s="51" t="s">
        <v>1</v>
      </c>
      <c r="C8" s="17" t="s">
        <v>87</v>
      </c>
    </row>
    <row r="9" spans="1:3" ht="15.75" thickBot="1" x14ac:dyDescent="0.3">
      <c r="A9" s="52"/>
      <c r="B9" s="52"/>
      <c r="C9" s="3" t="s">
        <v>0</v>
      </c>
    </row>
    <row r="10" spans="1:3" s="22" customFormat="1" ht="13.5" thickBot="1" x14ac:dyDescent="0.25">
      <c r="A10" s="35">
        <v>1</v>
      </c>
      <c r="B10" s="36">
        <v>2</v>
      </c>
      <c r="C10" s="36">
        <v>3</v>
      </c>
    </row>
    <row r="11" spans="1:3" ht="15.75" customHeight="1" thickBot="1" x14ac:dyDescent="0.3">
      <c r="A11" s="45" t="s">
        <v>122</v>
      </c>
      <c r="B11" s="46"/>
      <c r="C11" s="23"/>
    </row>
    <row r="12" spans="1:3" ht="15.75" thickBot="1" x14ac:dyDescent="0.3">
      <c r="A12" s="2">
        <v>1</v>
      </c>
      <c r="B12" s="6" t="s">
        <v>123</v>
      </c>
      <c r="C12" s="18"/>
    </row>
    <row r="13" spans="1:3" ht="15.75" thickBot="1" x14ac:dyDescent="0.3">
      <c r="A13" s="5">
        <v>2</v>
      </c>
      <c r="B13" s="4" t="s">
        <v>124</v>
      </c>
      <c r="C13" s="18"/>
    </row>
    <row r="14" spans="1:3" ht="15.75" thickBot="1" x14ac:dyDescent="0.3">
      <c r="A14" s="5">
        <v>3</v>
      </c>
      <c r="B14" s="4" t="s">
        <v>125</v>
      </c>
      <c r="C14" s="18"/>
    </row>
    <row r="15" spans="1:3" ht="15.75" thickBot="1" x14ac:dyDescent="0.3">
      <c r="A15" s="5">
        <v>4</v>
      </c>
      <c r="B15" s="4" t="s">
        <v>126</v>
      </c>
      <c r="C15" s="18"/>
    </row>
    <row r="16" spans="1:3" ht="15.75" thickBot="1" x14ac:dyDescent="0.3">
      <c r="A16" s="5">
        <v>5</v>
      </c>
      <c r="B16" s="4" t="s">
        <v>127</v>
      </c>
      <c r="C16" s="18"/>
    </row>
    <row r="17" spans="1:3" ht="15.75" thickBot="1" x14ac:dyDescent="0.3">
      <c r="A17" s="5">
        <v>6</v>
      </c>
      <c r="B17" s="4" t="s">
        <v>128</v>
      </c>
      <c r="C17" s="18"/>
    </row>
    <row r="18" spans="1:3" ht="15.75" thickBot="1" x14ac:dyDescent="0.3">
      <c r="A18" s="5">
        <v>7</v>
      </c>
      <c r="B18" s="4" t="s">
        <v>129</v>
      </c>
      <c r="C18" s="18"/>
    </row>
    <row r="19" spans="1:3" ht="15.75" thickBot="1" x14ac:dyDescent="0.3">
      <c r="A19" s="5">
        <v>8</v>
      </c>
      <c r="B19" s="4" t="s">
        <v>130</v>
      </c>
      <c r="C19" s="18"/>
    </row>
    <row r="20" spans="1:3" ht="15.75" thickBot="1" x14ac:dyDescent="0.3">
      <c r="A20" s="5">
        <v>9</v>
      </c>
      <c r="B20" s="4" t="s">
        <v>131</v>
      </c>
      <c r="C20" s="18"/>
    </row>
    <row r="21" spans="1:3" ht="16.5" customHeight="1" thickBot="1" x14ac:dyDescent="0.3">
      <c r="A21" s="2">
        <v>10</v>
      </c>
      <c r="B21" s="7" t="s">
        <v>136</v>
      </c>
      <c r="C21" s="18"/>
    </row>
    <row r="22" spans="1:3" ht="15.75" thickBot="1" x14ac:dyDescent="0.3">
      <c r="A22" s="2">
        <v>11</v>
      </c>
      <c r="B22" s="6" t="s">
        <v>137</v>
      </c>
      <c r="C22" s="18"/>
    </row>
    <row r="23" spans="1:3" ht="15.75" customHeight="1" thickBot="1" x14ac:dyDescent="0.3">
      <c r="A23" s="45" t="s">
        <v>6</v>
      </c>
      <c r="B23" s="46"/>
      <c r="C23" s="23"/>
    </row>
    <row r="24" spans="1:3" ht="15.75" thickBot="1" x14ac:dyDescent="0.3">
      <c r="A24" s="2">
        <v>12</v>
      </c>
      <c r="B24" s="6" t="s">
        <v>5</v>
      </c>
      <c r="C24" s="18"/>
    </row>
    <row r="25" spans="1:3" ht="16.5" customHeight="1" thickBot="1" x14ac:dyDescent="0.3">
      <c r="A25" s="5">
        <v>13</v>
      </c>
      <c r="B25" s="4" t="s">
        <v>4</v>
      </c>
      <c r="C25" s="18"/>
    </row>
    <row r="26" spans="1:3" ht="17.25" customHeight="1" thickBot="1" x14ac:dyDescent="0.3">
      <c r="A26" s="2">
        <v>14</v>
      </c>
      <c r="B26" s="4" t="s">
        <v>217</v>
      </c>
      <c r="C26" s="18"/>
    </row>
    <row r="27" spans="1:3" ht="16.5" customHeight="1" thickBot="1" x14ac:dyDescent="0.3">
      <c r="A27" s="27"/>
      <c r="B27" s="32" t="s">
        <v>155</v>
      </c>
      <c r="C27" s="24">
        <f>SUM(C12:C22,C24:C26)</f>
        <v>0</v>
      </c>
    </row>
    <row r="28" spans="1:3" ht="21" customHeight="1" thickBot="1" x14ac:dyDescent="0.3">
      <c r="A28" s="30"/>
      <c r="B28" s="33" t="s">
        <v>164</v>
      </c>
      <c r="C28" s="31"/>
    </row>
    <row r="29" spans="1:3" ht="17.25" customHeight="1" thickBot="1" x14ac:dyDescent="0.3">
      <c r="A29" s="28"/>
      <c r="B29" s="34" t="s">
        <v>158</v>
      </c>
      <c r="C29" s="29">
        <f>C27+(C27*C28)</f>
        <v>0</v>
      </c>
    </row>
    <row r="31" spans="1:3" ht="30" x14ac:dyDescent="0.25">
      <c r="B31" s="38" t="s">
        <v>162</v>
      </c>
    </row>
  </sheetData>
  <mergeCells count="8">
    <mergeCell ref="A23:B23"/>
    <mergeCell ref="A3:C3"/>
    <mergeCell ref="A8:A9"/>
    <mergeCell ref="B8:B9"/>
    <mergeCell ref="A5:C5"/>
    <mergeCell ref="A7:C7"/>
    <mergeCell ref="B6:C6"/>
    <mergeCell ref="A11:B11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C30"/>
  <sheetViews>
    <sheetView zoomScale="130" zoomScaleNormal="130" workbookViewId="0">
      <selection sqref="A1:C30"/>
    </sheetView>
  </sheetViews>
  <sheetFormatPr defaultRowHeight="15" x14ac:dyDescent="0.25"/>
  <cols>
    <col min="1" max="1" width="4.140625" customWidth="1"/>
    <col min="2" max="2" width="61.85546875" customWidth="1"/>
    <col min="3" max="3" width="15.42578125" style="20" customWidth="1"/>
  </cols>
  <sheetData>
    <row r="1" spans="1:3" x14ac:dyDescent="0.25">
      <c r="A1" s="47" t="s">
        <v>135</v>
      </c>
      <c r="B1" s="47"/>
      <c r="C1" s="47"/>
    </row>
    <row r="2" spans="1:3" ht="15.75" x14ac:dyDescent="0.25">
      <c r="A2" s="15"/>
    </row>
    <row r="3" spans="1:3" ht="15.75" x14ac:dyDescent="0.25">
      <c r="A3" s="48" t="s">
        <v>86</v>
      </c>
      <c r="B3" s="48"/>
      <c r="C3" s="48"/>
    </row>
    <row r="4" spans="1:3" ht="15.75" x14ac:dyDescent="0.25">
      <c r="A4" s="15"/>
      <c r="B4" s="26" t="s">
        <v>154</v>
      </c>
      <c r="C4" s="15"/>
    </row>
    <row r="5" spans="1:3" x14ac:dyDescent="0.25">
      <c r="A5" s="53" t="s">
        <v>141</v>
      </c>
      <c r="B5" s="53"/>
      <c r="C5" s="53"/>
    </row>
    <row r="6" spans="1:3" ht="28.5" customHeight="1" thickBot="1" x14ac:dyDescent="0.3">
      <c r="B6" s="54" t="s">
        <v>144</v>
      </c>
      <c r="C6" s="54"/>
    </row>
    <row r="7" spans="1:3" ht="15.75" thickBot="1" x14ac:dyDescent="0.3">
      <c r="A7" s="49" t="s">
        <v>3</v>
      </c>
      <c r="B7" s="50"/>
      <c r="C7" s="50"/>
    </row>
    <row r="8" spans="1:3" ht="46.5" customHeight="1" x14ac:dyDescent="0.25">
      <c r="A8" s="51" t="s">
        <v>2</v>
      </c>
      <c r="B8" s="51" t="s">
        <v>1</v>
      </c>
      <c r="C8" s="17" t="s">
        <v>87</v>
      </c>
    </row>
    <row r="9" spans="1:3" ht="15.75" thickBot="1" x14ac:dyDescent="0.3">
      <c r="A9" s="52"/>
      <c r="B9" s="52"/>
      <c r="C9" s="3" t="s">
        <v>0</v>
      </c>
    </row>
    <row r="10" spans="1:3" ht="15.75" thickBot="1" x14ac:dyDescent="0.3">
      <c r="A10" s="35">
        <v>1</v>
      </c>
      <c r="B10" s="36">
        <v>2</v>
      </c>
      <c r="C10" s="36">
        <v>3</v>
      </c>
    </row>
    <row r="11" spans="1:3" ht="16.5" customHeight="1" thickBot="1" x14ac:dyDescent="0.3">
      <c r="A11" s="45" t="s">
        <v>19</v>
      </c>
      <c r="B11" s="46"/>
      <c r="C11" s="23"/>
    </row>
    <row r="12" spans="1:3" ht="20.25" customHeight="1" thickBot="1" x14ac:dyDescent="0.3">
      <c r="A12" s="2">
        <v>1</v>
      </c>
      <c r="B12" s="1" t="s">
        <v>18</v>
      </c>
      <c r="C12" s="18"/>
    </row>
    <row r="13" spans="1:3" ht="16.5" customHeight="1" thickBot="1" x14ac:dyDescent="0.3">
      <c r="A13" s="5">
        <v>2</v>
      </c>
      <c r="B13" s="7" t="s">
        <v>17</v>
      </c>
      <c r="C13" s="18"/>
    </row>
    <row r="14" spans="1:3" ht="16.5" customHeight="1" thickBot="1" x14ac:dyDescent="0.3">
      <c r="A14" s="5">
        <v>3</v>
      </c>
      <c r="B14" s="7" t="s">
        <v>16</v>
      </c>
      <c r="C14" s="18"/>
    </row>
    <row r="15" spans="1:3" ht="16.5" customHeight="1" thickBot="1" x14ac:dyDescent="0.3">
      <c r="A15" s="10">
        <v>4</v>
      </c>
      <c r="B15" s="8" t="s">
        <v>15</v>
      </c>
      <c r="C15" s="18"/>
    </row>
    <row r="16" spans="1:3" ht="16.5" customHeight="1" thickBot="1" x14ac:dyDescent="0.3">
      <c r="A16" s="9">
        <v>5</v>
      </c>
      <c r="B16" s="8" t="s">
        <v>14</v>
      </c>
      <c r="C16" s="18"/>
    </row>
    <row r="17" spans="1:3" ht="16.5" customHeight="1" thickBot="1" x14ac:dyDescent="0.3">
      <c r="A17" s="9">
        <v>6</v>
      </c>
      <c r="B17" s="8" t="s">
        <v>13</v>
      </c>
      <c r="C17" s="18"/>
    </row>
    <row r="18" spans="1:3" ht="16.5" customHeight="1" thickBot="1" x14ac:dyDescent="0.3">
      <c r="A18" s="9">
        <v>7</v>
      </c>
      <c r="B18" s="8" t="s">
        <v>12</v>
      </c>
      <c r="C18" s="18"/>
    </row>
    <row r="19" spans="1:3" ht="16.5" customHeight="1" thickBot="1" x14ac:dyDescent="0.3">
      <c r="A19" s="5">
        <v>8</v>
      </c>
      <c r="B19" s="8" t="s">
        <v>11</v>
      </c>
      <c r="C19" s="18"/>
    </row>
    <row r="20" spans="1:3" ht="16.5" customHeight="1" thickBot="1" x14ac:dyDescent="0.3">
      <c r="A20" s="5">
        <v>9</v>
      </c>
      <c r="B20" s="8" t="s">
        <v>10</v>
      </c>
      <c r="C20" s="18"/>
    </row>
    <row r="21" spans="1:3" ht="16.5" customHeight="1" thickBot="1" x14ac:dyDescent="0.3">
      <c r="A21" s="5">
        <v>10</v>
      </c>
      <c r="B21" s="7" t="s">
        <v>9</v>
      </c>
      <c r="C21" s="18"/>
    </row>
    <row r="22" spans="1:3" ht="16.5" customHeight="1" thickBot="1" x14ac:dyDescent="0.3">
      <c r="A22" s="5">
        <v>11</v>
      </c>
      <c r="B22" s="7" t="s">
        <v>8</v>
      </c>
      <c r="C22" s="18"/>
    </row>
    <row r="23" spans="1:3" ht="16.5" customHeight="1" thickBot="1" x14ac:dyDescent="0.3">
      <c r="A23" s="5">
        <v>12</v>
      </c>
      <c r="B23" s="7" t="s">
        <v>7</v>
      </c>
      <c r="C23" s="18"/>
    </row>
    <row r="24" spans="1:3" ht="16.5" customHeight="1" thickBot="1" x14ac:dyDescent="0.3">
      <c r="A24" s="5">
        <v>13</v>
      </c>
      <c r="B24" s="7" t="s">
        <v>100</v>
      </c>
      <c r="C24" s="18"/>
    </row>
    <row r="25" spans="1:3" ht="15.75" thickBot="1" x14ac:dyDescent="0.3">
      <c r="A25" s="5">
        <v>14</v>
      </c>
      <c r="B25" s="7" t="s">
        <v>218</v>
      </c>
      <c r="C25" s="18"/>
    </row>
    <row r="26" spans="1:3" ht="16.5" customHeight="1" thickBot="1" x14ac:dyDescent="0.3">
      <c r="A26" s="27"/>
      <c r="B26" s="32" t="s">
        <v>155</v>
      </c>
      <c r="C26" s="24">
        <f t="shared" ref="C26" si="0">SUM(C12:C25)</f>
        <v>0</v>
      </c>
    </row>
    <row r="27" spans="1:3" ht="15.75" thickBot="1" x14ac:dyDescent="0.3">
      <c r="A27" s="30"/>
      <c r="B27" s="33" t="s">
        <v>164</v>
      </c>
      <c r="C27" s="31"/>
    </row>
    <row r="28" spans="1:3" ht="15.75" thickBot="1" x14ac:dyDescent="0.3">
      <c r="A28" s="28"/>
      <c r="B28" s="34" t="s">
        <v>159</v>
      </c>
      <c r="C28" s="29">
        <f>C26+(C26*C27)</f>
        <v>0</v>
      </c>
    </row>
    <row r="30" spans="1:3" ht="30" x14ac:dyDescent="0.25">
      <c r="B30" s="38" t="s">
        <v>162</v>
      </c>
    </row>
  </sheetData>
  <mergeCells count="8">
    <mergeCell ref="A11:B11"/>
    <mergeCell ref="A1:C1"/>
    <mergeCell ref="A3:C3"/>
    <mergeCell ref="A5:C5"/>
    <mergeCell ref="A7:C7"/>
    <mergeCell ref="A8:A9"/>
    <mergeCell ref="B8:B9"/>
    <mergeCell ref="B6:C6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C34"/>
  <sheetViews>
    <sheetView zoomScale="130" zoomScaleNormal="130" workbookViewId="0">
      <selection activeCell="A3" sqref="A3:C34"/>
    </sheetView>
  </sheetViews>
  <sheetFormatPr defaultRowHeight="15" x14ac:dyDescent="0.25"/>
  <cols>
    <col min="1" max="1" width="4.140625" customWidth="1"/>
    <col min="2" max="2" width="55.28515625" customWidth="1"/>
    <col min="3" max="3" width="13.42578125" style="20" customWidth="1"/>
  </cols>
  <sheetData>
    <row r="1" spans="1:3" x14ac:dyDescent="0.25">
      <c r="A1" s="47" t="s">
        <v>135</v>
      </c>
      <c r="B1" s="47"/>
      <c r="C1" s="47"/>
    </row>
    <row r="2" spans="1:3" ht="15.75" x14ac:dyDescent="0.25">
      <c r="A2" s="15"/>
    </row>
    <row r="3" spans="1:3" ht="15.75" x14ac:dyDescent="0.25">
      <c r="A3" s="48" t="s">
        <v>86</v>
      </c>
      <c r="B3" s="48"/>
      <c r="C3" s="48"/>
    </row>
    <row r="4" spans="1:3" ht="15.75" x14ac:dyDescent="0.25">
      <c r="A4" s="15"/>
      <c r="B4" s="26" t="s">
        <v>154</v>
      </c>
      <c r="C4" s="15"/>
    </row>
    <row r="5" spans="1:3" x14ac:dyDescent="0.25">
      <c r="A5" s="53" t="s">
        <v>142</v>
      </c>
      <c r="B5" s="53"/>
      <c r="C5" s="53"/>
    </row>
    <row r="6" spans="1:3" ht="26.25" customHeight="1" thickBot="1" x14ac:dyDescent="0.3">
      <c r="B6" s="54" t="s">
        <v>144</v>
      </c>
      <c r="C6" s="54"/>
    </row>
    <row r="7" spans="1:3" ht="15.75" customHeight="1" thickBot="1" x14ac:dyDescent="0.3">
      <c r="A7" s="49" t="s">
        <v>3</v>
      </c>
      <c r="B7" s="50"/>
      <c r="C7" s="58"/>
    </row>
    <row r="8" spans="1:3" ht="46.5" customHeight="1" x14ac:dyDescent="0.25">
      <c r="A8" s="51" t="s">
        <v>2</v>
      </c>
      <c r="B8" s="51" t="s">
        <v>1</v>
      </c>
      <c r="C8" s="17" t="s">
        <v>87</v>
      </c>
    </row>
    <row r="9" spans="1:3" ht="15.75" thickBot="1" x14ac:dyDescent="0.3">
      <c r="A9" s="52"/>
      <c r="B9" s="52"/>
      <c r="C9" s="3" t="s">
        <v>0</v>
      </c>
    </row>
    <row r="10" spans="1:3" ht="15.75" thickBot="1" x14ac:dyDescent="0.3">
      <c r="A10" s="35">
        <v>1</v>
      </c>
      <c r="B10" s="36">
        <v>2</v>
      </c>
      <c r="C10" s="36">
        <v>3</v>
      </c>
    </row>
    <row r="11" spans="1:3" ht="16.5" customHeight="1" thickBot="1" x14ac:dyDescent="0.3">
      <c r="A11" s="45" t="s">
        <v>216</v>
      </c>
      <c r="B11" s="46"/>
      <c r="C11" s="23"/>
    </row>
    <row r="12" spans="1:3" ht="19.5" customHeight="1" thickBot="1" x14ac:dyDescent="0.3">
      <c r="A12" s="2">
        <v>1</v>
      </c>
      <c r="B12" s="62" t="s">
        <v>167</v>
      </c>
      <c r="C12" s="18"/>
    </row>
    <row r="13" spans="1:3" ht="19.5" customHeight="1" thickBot="1" x14ac:dyDescent="0.3">
      <c r="A13" s="5">
        <v>2</v>
      </c>
      <c r="B13" s="62" t="s">
        <v>168</v>
      </c>
      <c r="C13" s="18"/>
    </row>
    <row r="14" spans="1:3" ht="19.5" customHeight="1" thickBot="1" x14ac:dyDescent="0.3">
      <c r="A14" s="5">
        <v>3</v>
      </c>
      <c r="B14" s="62" t="s">
        <v>169</v>
      </c>
      <c r="C14" s="18"/>
    </row>
    <row r="15" spans="1:3" ht="19.5" customHeight="1" thickBot="1" x14ac:dyDescent="0.3">
      <c r="A15" s="45" t="s">
        <v>170</v>
      </c>
      <c r="B15" s="46"/>
      <c r="C15" s="23"/>
    </row>
    <row r="16" spans="1:3" ht="19.5" customHeight="1" thickBot="1" x14ac:dyDescent="0.3">
      <c r="A16" s="5">
        <v>4</v>
      </c>
      <c r="B16" s="62" t="s">
        <v>171</v>
      </c>
      <c r="C16" s="18"/>
    </row>
    <row r="17" spans="1:3" ht="19.5" customHeight="1" thickBot="1" x14ac:dyDescent="0.3">
      <c r="A17" s="45" t="s">
        <v>172</v>
      </c>
      <c r="B17" s="46"/>
      <c r="C17" s="23"/>
    </row>
    <row r="18" spans="1:3" ht="19.5" customHeight="1" thickBot="1" x14ac:dyDescent="0.3">
      <c r="A18" s="5">
        <v>5</v>
      </c>
      <c r="B18" s="62" t="s">
        <v>171</v>
      </c>
      <c r="C18" s="18"/>
    </row>
    <row r="19" spans="1:3" ht="19.5" customHeight="1" thickBot="1" x14ac:dyDescent="0.3">
      <c r="A19" s="45" t="s">
        <v>173</v>
      </c>
      <c r="B19" s="46"/>
      <c r="C19" s="23"/>
    </row>
    <row r="20" spans="1:3" ht="19.5" customHeight="1" thickBot="1" x14ac:dyDescent="0.3">
      <c r="A20" s="5">
        <v>6</v>
      </c>
      <c r="B20" s="62" t="s">
        <v>174</v>
      </c>
      <c r="C20" s="18"/>
    </row>
    <row r="21" spans="1:3" ht="19.5" customHeight="1" thickBot="1" x14ac:dyDescent="0.3">
      <c r="A21" s="45" t="s">
        <v>175</v>
      </c>
      <c r="B21" s="46"/>
      <c r="C21" s="23"/>
    </row>
    <row r="22" spans="1:3" ht="19.5" customHeight="1" thickBot="1" x14ac:dyDescent="0.3">
      <c r="A22" s="5">
        <v>7</v>
      </c>
      <c r="B22" s="62" t="s">
        <v>176</v>
      </c>
      <c r="C22" s="18"/>
    </row>
    <row r="23" spans="1:3" ht="19.5" customHeight="1" thickBot="1" x14ac:dyDescent="0.3">
      <c r="A23" s="5">
        <v>8</v>
      </c>
      <c r="B23" s="62" t="s">
        <v>177</v>
      </c>
      <c r="C23" s="18"/>
    </row>
    <row r="24" spans="1:3" ht="19.5" customHeight="1" thickBot="1" x14ac:dyDescent="0.3">
      <c r="A24" s="5">
        <v>9</v>
      </c>
      <c r="B24" s="44" t="s">
        <v>178</v>
      </c>
      <c r="C24" s="18"/>
    </row>
    <row r="25" spans="1:3" ht="19.5" customHeight="1" thickBot="1" x14ac:dyDescent="0.3">
      <c r="A25" s="5">
        <v>10</v>
      </c>
      <c r="B25" s="62" t="s">
        <v>179</v>
      </c>
      <c r="C25" s="18"/>
    </row>
    <row r="26" spans="1:3" ht="19.5" customHeight="1" thickBot="1" x14ac:dyDescent="0.3">
      <c r="A26" s="5">
        <v>11</v>
      </c>
      <c r="B26" s="44" t="s">
        <v>180</v>
      </c>
      <c r="C26" s="18"/>
    </row>
    <row r="27" spans="1:3" ht="19.5" customHeight="1" thickBot="1" x14ac:dyDescent="0.3">
      <c r="A27" s="5">
        <v>12</v>
      </c>
      <c r="B27" s="44" t="s">
        <v>181</v>
      </c>
      <c r="C27" s="18"/>
    </row>
    <row r="28" spans="1:3" ht="19.5" customHeight="1" thickBot="1" x14ac:dyDescent="0.3">
      <c r="A28" s="5">
        <v>13</v>
      </c>
      <c r="B28" s="44" t="s">
        <v>182</v>
      </c>
      <c r="C28" s="18"/>
    </row>
    <row r="29" spans="1:3" ht="19.5" customHeight="1" thickBot="1" x14ac:dyDescent="0.3">
      <c r="A29" s="5">
        <v>14</v>
      </c>
      <c r="B29" s="44" t="s">
        <v>183</v>
      </c>
      <c r="C29" s="18"/>
    </row>
    <row r="30" spans="1:3" ht="16.5" customHeight="1" thickBot="1" x14ac:dyDescent="0.3">
      <c r="A30" s="27"/>
      <c r="B30" s="32" t="s">
        <v>155</v>
      </c>
      <c r="C30" s="24">
        <f>SUM(C12:C14,C16,C18,C20,C22:C29)</f>
        <v>0</v>
      </c>
    </row>
    <row r="31" spans="1:3" ht="20.25" customHeight="1" thickBot="1" x14ac:dyDescent="0.3">
      <c r="A31" s="30"/>
      <c r="B31" s="33" t="s">
        <v>164</v>
      </c>
      <c r="C31" s="31"/>
    </row>
    <row r="32" spans="1:3" ht="17.25" customHeight="1" thickBot="1" x14ac:dyDescent="0.3">
      <c r="A32" s="28"/>
      <c r="B32" s="34" t="s">
        <v>160</v>
      </c>
      <c r="C32" s="29">
        <f>C30+(C30*C31)</f>
        <v>0</v>
      </c>
    </row>
    <row r="34" spans="2:2" ht="30.75" thickBot="1" x14ac:dyDescent="0.3">
      <c r="B34" s="38" t="s">
        <v>162</v>
      </c>
    </row>
  </sheetData>
  <mergeCells count="12">
    <mergeCell ref="A19:B19"/>
    <mergeCell ref="A21:B21"/>
    <mergeCell ref="A11:B11"/>
    <mergeCell ref="A1:C1"/>
    <mergeCell ref="A3:C3"/>
    <mergeCell ref="A5:C5"/>
    <mergeCell ref="A7:C7"/>
    <mergeCell ref="A8:A9"/>
    <mergeCell ref="B8:B9"/>
    <mergeCell ref="B6:C6"/>
    <mergeCell ref="A15:B15"/>
    <mergeCell ref="A17:B17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23"/>
  <sheetViews>
    <sheetView tabSelected="1" topLeftCell="A109" zoomScale="130" zoomScaleNormal="130" workbookViewId="0">
      <selection activeCell="B91" sqref="B91"/>
    </sheetView>
  </sheetViews>
  <sheetFormatPr defaultRowHeight="15" x14ac:dyDescent="0.25"/>
  <cols>
    <col min="1" max="1" width="4.140625" customWidth="1"/>
    <col min="2" max="2" width="57.28515625" customWidth="1"/>
    <col min="3" max="3" width="12.28515625" style="19" customWidth="1"/>
  </cols>
  <sheetData>
    <row r="1" spans="1:3" x14ac:dyDescent="0.25">
      <c r="A1" s="47" t="s">
        <v>135</v>
      </c>
      <c r="B1" s="47"/>
      <c r="C1" s="47"/>
    </row>
    <row r="2" spans="1:3" ht="15.75" x14ac:dyDescent="0.25">
      <c r="A2" s="15"/>
    </row>
    <row r="3" spans="1:3" ht="15.75" x14ac:dyDescent="0.25">
      <c r="A3" s="48" t="s">
        <v>86</v>
      </c>
      <c r="B3" s="48"/>
      <c r="C3" s="48"/>
    </row>
    <row r="4" spans="1:3" ht="15.75" x14ac:dyDescent="0.25">
      <c r="A4" s="15"/>
      <c r="B4" s="26" t="s">
        <v>154</v>
      </c>
      <c r="C4" s="15"/>
    </row>
    <row r="5" spans="1:3" ht="32.25" customHeight="1" x14ac:dyDescent="0.25">
      <c r="A5" s="59" t="s">
        <v>143</v>
      </c>
      <c r="B5" s="59"/>
      <c r="C5" s="59"/>
    </row>
    <row r="6" spans="1:3" ht="25.5" customHeight="1" thickBot="1" x14ac:dyDescent="0.3">
      <c r="A6" s="14"/>
      <c r="B6" s="54" t="s">
        <v>144</v>
      </c>
      <c r="C6" s="54"/>
    </row>
    <row r="7" spans="1:3" ht="15.75" thickBot="1" x14ac:dyDescent="0.3">
      <c r="A7" s="49" t="s">
        <v>3</v>
      </c>
      <c r="B7" s="50"/>
      <c r="C7" s="50"/>
    </row>
    <row r="8" spans="1:3" ht="46.5" customHeight="1" x14ac:dyDescent="0.25">
      <c r="A8" s="51" t="s">
        <v>2</v>
      </c>
      <c r="B8" s="51" t="s">
        <v>1</v>
      </c>
      <c r="C8" s="17" t="s">
        <v>87</v>
      </c>
    </row>
    <row r="9" spans="1:3" ht="15.75" thickBot="1" x14ac:dyDescent="0.3">
      <c r="A9" s="52"/>
      <c r="B9" s="52"/>
      <c r="C9" s="3" t="s">
        <v>0</v>
      </c>
    </row>
    <row r="10" spans="1:3" ht="15.75" thickBot="1" x14ac:dyDescent="0.3">
      <c r="A10" s="35">
        <v>1</v>
      </c>
      <c r="B10" s="36">
        <v>2</v>
      </c>
      <c r="C10" s="36">
        <v>3</v>
      </c>
    </row>
    <row r="11" spans="1:3" ht="16.5" customHeight="1" thickBot="1" x14ac:dyDescent="0.3">
      <c r="A11" s="45" t="s">
        <v>85</v>
      </c>
      <c r="B11" s="46"/>
      <c r="C11" s="23"/>
    </row>
    <row r="12" spans="1:3" ht="16.5" customHeight="1" thickBot="1" x14ac:dyDescent="0.3">
      <c r="A12" s="2">
        <v>1</v>
      </c>
      <c r="B12" s="6" t="s">
        <v>84</v>
      </c>
      <c r="C12" s="18"/>
    </row>
    <row r="13" spans="1:3" ht="16.5" customHeight="1" thickBot="1" x14ac:dyDescent="0.3">
      <c r="A13" s="5">
        <v>2</v>
      </c>
      <c r="B13" s="4" t="s">
        <v>83</v>
      </c>
      <c r="C13" s="18"/>
    </row>
    <row r="14" spans="1:3" ht="16.5" customHeight="1" thickBot="1" x14ac:dyDescent="0.3">
      <c r="A14" s="2">
        <v>3</v>
      </c>
      <c r="B14" s="4" t="s">
        <v>114</v>
      </c>
      <c r="C14" s="18"/>
    </row>
    <row r="15" spans="1:3" ht="16.5" customHeight="1" thickBot="1" x14ac:dyDescent="0.3">
      <c r="A15" s="5">
        <v>4</v>
      </c>
      <c r="B15" s="4" t="s">
        <v>82</v>
      </c>
      <c r="C15" s="18"/>
    </row>
    <row r="16" spans="1:3" ht="16.5" customHeight="1" thickBot="1" x14ac:dyDescent="0.3">
      <c r="A16" s="45" t="s">
        <v>81</v>
      </c>
      <c r="B16" s="46"/>
      <c r="C16" s="23"/>
    </row>
    <row r="17" spans="1:3" ht="16.5" customHeight="1" thickBot="1" x14ac:dyDescent="0.3">
      <c r="A17" s="2">
        <v>5</v>
      </c>
      <c r="B17" s="1" t="s">
        <v>80</v>
      </c>
      <c r="C17" s="18"/>
    </row>
    <row r="18" spans="1:3" ht="16.5" customHeight="1" thickBot="1" x14ac:dyDescent="0.3">
      <c r="A18" s="2">
        <v>6</v>
      </c>
      <c r="B18" s="7" t="s">
        <v>106</v>
      </c>
      <c r="C18" s="18"/>
    </row>
    <row r="19" spans="1:3" ht="16.5" customHeight="1" thickBot="1" x14ac:dyDescent="0.3">
      <c r="A19" s="2">
        <v>7</v>
      </c>
      <c r="B19" s="7" t="s">
        <v>79</v>
      </c>
      <c r="C19" s="18"/>
    </row>
    <row r="20" spans="1:3" ht="16.5" customHeight="1" thickBot="1" x14ac:dyDescent="0.3">
      <c r="A20" s="2">
        <v>8</v>
      </c>
      <c r="B20" s="7" t="s">
        <v>78</v>
      </c>
      <c r="C20" s="18"/>
    </row>
    <row r="21" spans="1:3" ht="16.5" customHeight="1" thickBot="1" x14ac:dyDescent="0.3">
      <c r="A21" s="2">
        <v>9</v>
      </c>
      <c r="B21" s="7" t="s">
        <v>77</v>
      </c>
      <c r="C21" s="18"/>
    </row>
    <row r="22" spans="1:3" ht="16.5" customHeight="1" thickBot="1" x14ac:dyDescent="0.3">
      <c r="A22" s="2">
        <v>10</v>
      </c>
      <c r="B22" s="7" t="s">
        <v>76</v>
      </c>
      <c r="C22" s="18"/>
    </row>
    <row r="23" spans="1:3" ht="16.5" customHeight="1" thickBot="1" x14ac:dyDescent="0.3">
      <c r="A23" s="2">
        <v>11</v>
      </c>
      <c r="B23" s="7" t="s">
        <v>75</v>
      </c>
      <c r="C23" s="18"/>
    </row>
    <row r="24" spans="1:3" ht="26.25" thickBot="1" x14ac:dyDescent="0.3">
      <c r="A24" s="2">
        <v>12</v>
      </c>
      <c r="B24" s="7" t="s">
        <v>116</v>
      </c>
      <c r="C24" s="18"/>
    </row>
    <row r="25" spans="1:3" ht="15.75" thickBot="1" x14ac:dyDescent="0.3">
      <c r="A25" s="2">
        <v>13</v>
      </c>
      <c r="B25" s="7" t="s">
        <v>220</v>
      </c>
      <c r="C25" s="18"/>
    </row>
    <row r="26" spans="1:3" ht="16.5" customHeight="1" thickBot="1" x14ac:dyDescent="0.3">
      <c r="A26" s="2">
        <v>14</v>
      </c>
      <c r="B26" s="7" t="s">
        <v>113</v>
      </c>
      <c r="C26" s="18"/>
    </row>
    <row r="27" spans="1:3" ht="16.5" customHeight="1" thickBot="1" x14ac:dyDescent="0.3">
      <c r="A27" s="2">
        <v>15</v>
      </c>
      <c r="B27" s="7" t="s">
        <v>74</v>
      </c>
      <c r="C27" s="18"/>
    </row>
    <row r="28" spans="1:3" ht="16.5" customHeight="1" thickBot="1" x14ac:dyDescent="0.3">
      <c r="A28" s="2">
        <v>16</v>
      </c>
      <c r="B28" s="7" t="s">
        <v>73</v>
      </c>
      <c r="C28" s="18"/>
    </row>
    <row r="29" spans="1:3" ht="16.5" customHeight="1" thickBot="1" x14ac:dyDescent="0.3">
      <c r="A29" s="2">
        <v>17</v>
      </c>
      <c r="B29" s="7" t="s">
        <v>72</v>
      </c>
      <c r="C29" s="18"/>
    </row>
    <row r="30" spans="1:3" ht="16.5" customHeight="1" thickBot="1" x14ac:dyDescent="0.3">
      <c r="A30" s="2">
        <v>18</v>
      </c>
      <c r="B30" s="7" t="s">
        <v>71</v>
      </c>
      <c r="C30" s="18"/>
    </row>
    <row r="31" spans="1:3" ht="16.5" customHeight="1" thickBot="1" x14ac:dyDescent="0.3">
      <c r="A31" s="2">
        <v>19</v>
      </c>
      <c r="B31" s="7" t="s">
        <v>70</v>
      </c>
      <c r="C31" s="18"/>
    </row>
    <row r="32" spans="1:3" ht="16.5" customHeight="1" thickBot="1" x14ac:dyDescent="0.3">
      <c r="A32" s="2">
        <v>20</v>
      </c>
      <c r="B32" s="7" t="s">
        <v>69</v>
      </c>
      <c r="C32" s="18"/>
    </row>
    <row r="33" spans="1:3" ht="16.5" customHeight="1" thickBot="1" x14ac:dyDescent="0.3">
      <c r="A33" s="2">
        <v>21</v>
      </c>
      <c r="B33" s="7" t="s">
        <v>68</v>
      </c>
      <c r="C33" s="18"/>
    </row>
    <row r="34" spans="1:3" ht="16.5" customHeight="1" thickBot="1" x14ac:dyDescent="0.3">
      <c r="A34" s="2">
        <v>22</v>
      </c>
      <c r="B34" s="7" t="s">
        <v>105</v>
      </c>
      <c r="C34" s="18"/>
    </row>
    <row r="35" spans="1:3" ht="16.5" customHeight="1" thickBot="1" x14ac:dyDescent="0.3">
      <c r="A35" s="2">
        <v>23</v>
      </c>
      <c r="B35" s="7" t="s">
        <v>67</v>
      </c>
      <c r="C35" s="18"/>
    </row>
    <row r="36" spans="1:3" ht="16.5" customHeight="1" thickBot="1" x14ac:dyDescent="0.3">
      <c r="A36" s="2">
        <v>24</v>
      </c>
      <c r="B36" s="7" t="s">
        <v>66</v>
      </c>
      <c r="C36" s="18"/>
    </row>
    <row r="37" spans="1:3" ht="16.5" customHeight="1" thickBot="1" x14ac:dyDescent="0.3">
      <c r="A37" s="2">
        <v>25</v>
      </c>
      <c r="B37" s="7" t="s">
        <v>65</v>
      </c>
      <c r="C37" s="18"/>
    </row>
    <row r="38" spans="1:3" ht="16.5" customHeight="1" thickBot="1" x14ac:dyDescent="0.3">
      <c r="A38" s="2">
        <v>26</v>
      </c>
      <c r="B38" s="7" t="s">
        <v>88</v>
      </c>
      <c r="C38" s="18"/>
    </row>
    <row r="39" spans="1:3" ht="15.75" thickBot="1" x14ac:dyDescent="0.3">
      <c r="A39" s="2">
        <v>27</v>
      </c>
      <c r="B39" s="7" t="s">
        <v>64</v>
      </c>
      <c r="C39" s="18"/>
    </row>
    <row r="40" spans="1:3" ht="15.75" thickBot="1" x14ac:dyDescent="0.3">
      <c r="A40" s="2">
        <v>28</v>
      </c>
      <c r="B40" s="7" t="s">
        <v>63</v>
      </c>
      <c r="C40" s="18"/>
    </row>
    <row r="41" spans="1:3" ht="15.75" thickBot="1" x14ac:dyDescent="0.3">
      <c r="A41" s="2">
        <v>29</v>
      </c>
      <c r="B41" s="7" t="s">
        <v>104</v>
      </c>
      <c r="C41" s="18"/>
    </row>
    <row r="42" spans="1:3" ht="17.25" customHeight="1" thickBot="1" x14ac:dyDescent="0.3">
      <c r="A42" s="2">
        <v>30</v>
      </c>
      <c r="B42" s="7" t="s">
        <v>219</v>
      </c>
      <c r="C42" s="18"/>
    </row>
    <row r="43" spans="1:3" ht="15.75" thickBot="1" x14ac:dyDescent="0.3">
      <c r="A43" s="2">
        <v>31</v>
      </c>
      <c r="B43" s="4" t="s">
        <v>89</v>
      </c>
      <c r="C43" s="18"/>
    </row>
    <row r="44" spans="1:3" ht="15.75" thickBot="1" x14ac:dyDescent="0.3">
      <c r="A44" s="2">
        <v>32</v>
      </c>
      <c r="B44" s="4" t="s">
        <v>90</v>
      </c>
      <c r="C44" s="18"/>
    </row>
    <row r="45" spans="1:3" ht="15.75" customHeight="1" thickBot="1" x14ac:dyDescent="0.3">
      <c r="A45" s="45" t="s">
        <v>197</v>
      </c>
      <c r="B45" s="46"/>
      <c r="C45" s="23"/>
    </row>
    <row r="46" spans="1:3" ht="15.75" thickBot="1" x14ac:dyDescent="0.3">
      <c r="A46" s="43">
        <v>33</v>
      </c>
      <c r="B46" s="66" t="s">
        <v>184</v>
      </c>
      <c r="C46" s="18"/>
    </row>
    <row r="47" spans="1:3" ht="15.75" thickBot="1" x14ac:dyDescent="0.3">
      <c r="A47" s="2">
        <v>34</v>
      </c>
      <c r="B47" s="66" t="s">
        <v>185</v>
      </c>
      <c r="C47" s="18"/>
    </row>
    <row r="48" spans="1:3" ht="15.75" thickBot="1" x14ac:dyDescent="0.3">
      <c r="A48" s="43">
        <v>35</v>
      </c>
      <c r="B48" s="66" t="s">
        <v>215</v>
      </c>
      <c r="C48" s="18"/>
    </row>
    <row r="49" spans="1:3" ht="15.75" thickBot="1" x14ac:dyDescent="0.3">
      <c r="A49" s="2">
        <v>36</v>
      </c>
      <c r="B49" s="66" t="s">
        <v>186</v>
      </c>
      <c r="C49" s="18"/>
    </row>
    <row r="50" spans="1:3" ht="15.75" thickBot="1" x14ac:dyDescent="0.3">
      <c r="A50" s="43">
        <v>37</v>
      </c>
      <c r="B50" s="66" t="s">
        <v>187</v>
      </c>
      <c r="C50" s="18"/>
    </row>
    <row r="51" spans="1:3" ht="15.75" thickBot="1" x14ac:dyDescent="0.3">
      <c r="A51" s="2">
        <v>38</v>
      </c>
      <c r="B51" s="66" t="s">
        <v>188</v>
      </c>
      <c r="C51" s="18"/>
    </row>
    <row r="52" spans="1:3" ht="15.75" thickBot="1" x14ac:dyDescent="0.3">
      <c r="A52" s="43">
        <v>39</v>
      </c>
      <c r="B52" s="66" t="s">
        <v>189</v>
      </c>
      <c r="C52" s="18"/>
    </row>
    <row r="53" spans="1:3" ht="15.75" thickBot="1" x14ac:dyDescent="0.3">
      <c r="A53" s="2">
        <v>40</v>
      </c>
      <c r="B53" s="66" t="s">
        <v>190</v>
      </c>
      <c r="C53" s="18"/>
    </row>
    <row r="54" spans="1:3" ht="15.75" thickBot="1" x14ac:dyDescent="0.3">
      <c r="A54" s="43">
        <v>41</v>
      </c>
      <c r="B54" s="66" t="s">
        <v>191</v>
      </c>
      <c r="C54" s="18"/>
    </row>
    <row r="55" spans="1:3" ht="15.75" thickBot="1" x14ac:dyDescent="0.3">
      <c r="A55" s="2">
        <v>42</v>
      </c>
      <c r="B55" s="66" t="s">
        <v>192</v>
      </c>
      <c r="C55" s="18"/>
    </row>
    <row r="56" spans="1:3" ht="15.75" thickBot="1" x14ac:dyDescent="0.3">
      <c r="A56" s="43">
        <v>43</v>
      </c>
      <c r="B56" s="66" t="s">
        <v>193</v>
      </c>
      <c r="C56" s="18"/>
    </row>
    <row r="57" spans="1:3" ht="15.75" thickBot="1" x14ac:dyDescent="0.3">
      <c r="A57" s="2">
        <v>44</v>
      </c>
      <c r="B57" s="66" t="s">
        <v>194</v>
      </c>
      <c r="C57" s="18"/>
    </row>
    <row r="58" spans="1:3" ht="15.75" thickBot="1" x14ac:dyDescent="0.3">
      <c r="A58" s="43">
        <v>45</v>
      </c>
      <c r="B58" s="66" t="s">
        <v>195</v>
      </c>
      <c r="C58" s="18"/>
    </row>
    <row r="59" spans="1:3" ht="15.75" thickBot="1" x14ac:dyDescent="0.3">
      <c r="A59" s="2">
        <v>46</v>
      </c>
      <c r="B59" s="66" t="s">
        <v>196</v>
      </c>
      <c r="C59" s="18"/>
    </row>
    <row r="60" spans="1:3" ht="15.75" customHeight="1" thickBot="1" x14ac:dyDescent="0.3">
      <c r="A60" s="60" t="s">
        <v>62</v>
      </c>
      <c r="B60" s="61"/>
      <c r="C60" s="25"/>
    </row>
    <row r="61" spans="1:3" ht="20.25" customHeight="1" thickBot="1" x14ac:dyDescent="0.3">
      <c r="A61" s="5">
        <v>47</v>
      </c>
      <c r="B61" s="1" t="s">
        <v>61</v>
      </c>
      <c r="C61" s="18"/>
    </row>
    <row r="62" spans="1:3" ht="15.75" thickBot="1" x14ac:dyDescent="0.3">
      <c r="A62" s="2">
        <v>48</v>
      </c>
      <c r="B62" s="7" t="s">
        <v>60</v>
      </c>
      <c r="C62" s="18"/>
    </row>
    <row r="63" spans="1:3" ht="15.75" thickBot="1" x14ac:dyDescent="0.3">
      <c r="A63" s="5">
        <v>49</v>
      </c>
      <c r="B63" s="7" t="s">
        <v>59</v>
      </c>
      <c r="C63" s="18"/>
    </row>
    <row r="64" spans="1:3" ht="15.75" thickBot="1" x14ac:dyDescent="0.3">
      <c r="A64" s="2">
        <v>50</v>
      </c>
      <c r="B64" s="7" t="s">
        <v>134</v>
      </c>
      <c r="C64" s="18"/>
    </row>
    <row r="65" spans="1:3" ht="15.75" thickBot="1" x14ac:dyDescent="0.3">
      <c r="A65" s="5">
        <v>51</v>
      </c>
      <c r="B65" s="7" t="s">
        <v>133</v>
      </c>
      <c r="C65" s="18"/>
    </row>
    <row r="66" spans="1:3" ht="16.5" customHeight="1" thickBot="1" x14ac:dyDescent="0.3">
      <c r="A66" s="2">
        <v>52</v>
      </c>
      <c r="B66" s="7" t="s">
        <v>58</v>
      </c>
      <c r="C66" s="18"/>
    </row>
    <row r="67" spans="1:3" ht="15.75" thickBot="1" x14ac:dyDescent="0.3">
      <c r="A67" s="5">
        <v>53</v>
      </c>
      <c r="B67" s="7" t="s">
        <v>57</v>
      </c>
      <c r="C67" s="18"/>
    </row>
    <row r="68" spans="1:3" ht="15.75" thickBot="1" x14ac:dyDescent="0.3">
      <c r="A68" s="2">
        <v>54</v>
      </c>
      <c r="B68" s="7" t="s">
        <v>56</v>
      </c>
      <c r="C68" s="18"/>
    </row>
    <row r="69" spans="1:3" ht="15.75" thickBot="1" x14ac:dyDescent="0.3">
      <c r="A69" s="5">
        <v>55</v>
      </c>
      <c r="B69" s="7" t="s">
        <v>55</v>
      </c>
      <c r="C69" s="18"/>
    </row>
    <row r="70" spans="1:3" ht="15.75" thickBot="1" x14ac:dyDescent="0.3">
      <c r="A70" s="2">
        <v>56</v>
      </c>
      <c r="B70" s="7" t="s">
        <v>54</v>
      </c>
      <c r="C70" s="18"/>
    </row>
    <row r="71" spans="1:3" ht="17.25" customHeight="1" thickBot="1" x14ac:dyDescent="0.3">
      <c r="A71" s="5">
        <v>57</v>
      </c>
      <c r="B71" s="7" t="s">
        <v>53</v>
      </c>
      <c r="C71" s="18"/>
    </row>
    <row r="72" spans="1:3" ht="15.75" thickBot="1" x14ac:dyDescent="0.3">
      <c r="A72" s="2">
        <v>58</v>
      </c>
      <c r="B72" s="7" t="s">
        <v>52</v>
      </c>
      <c r="C72" s="18"/>
    </row>
    <row r="73" spans="1:3" ht="15.75" thickBot="1" x14ac:dyDescent="0.3">
      <c r="A73" s="5">
        <v>59</v>
      </c>
      <c r="B73" s="7" t="s">
        <v>51</v>
      </c>
      <c r="C73" s="18"/>
    </row>
    <row r="74" spans="1:3" ht="19.5" customHeight="1" thickBot="1" x14ac:dyDescent="0.3">
      <c r="A74" s="2">
        <v>60</v>
      </c>
      <c r="B74" s="7" t="s">
        <v>50</v>
      </c>
      <c r="C74" s="18"/>
    </row>
    <row r="75" spans="1:3" ht="18" customHeight="1" thickBot="1" x14ac:dyDescent="0.3">
      <c r="A75" s="45" t="s">
        <v>49</v>
      </c>
      <c r="B75" s="46"/>
      <c r="C75" s="23"/>
    </row>
    <row r="76" spans="1:3" ht="18.75" customHeight="1" thickBot="1" x14ac:dyDescent="0.3">
      <c r="A76" s="13">
        <v>61</v>
      </c>
      <c r="B76" s="1" t="s">
        <v>48</v>
      </c>
      <c r="C76" s="18"/>
    </row>
    <row r="77" spans="1:3" ht="15.75" thickBot="1" x14ac:dyDescent="0.3">
      <c r="A77" s="13">
        <v>62</v>
      </c>
      <c r="B77" s="1" t="s">
        <v>107</v>
      </c>
      <c r="C77" s="18"/>
    </row>
    <row r="78" spans="1:3" ht="26.25" thickBot="1" x14ac:dyDescent="0.3">
      <c r="A78" s="13">
        <v>63</v>
      </c>
      <c r="B78" s="12" t="s">
        <v>117</v>
      </c>
      <c r="C78" s="18"/>
    </row>
    <row r="79" spans="1:3" ht="26.25" thickBot="1" x14ac:dyDescent="0.3">
      <c r="A79" s="13">
        <v>64</v>
      </c>
      <c r="B79" s="1" t="s">
        <v>119</v>
      </c>
      <c r="C79" s="18"/>
    </row>
    <row r="80" spans="1:3" ht="15.75" thickBot="1" x14ac:dyDescent="0.3">
      <c r="A80" s="13">
        <v>65</v>
      </c>
      <c r="B80" s="12" t="s">
        <v>108</v>
      </c>
      <c r="C80" s="18"/>
    </row>
    <row r="81" spans="1:3" ht="17.25" customHeight="1" thickBot="1" x14ac:dyDescent="0.3">
      <c r="A81" s="13">
        <v>66</v>
      </c>
      <c r="B81" s="12" t="s">
        <v>110</v>
      </c>
      <c r="C81" s="18"/>
    </row>
    <row r="82" spans="1:3" ht="17.25" customHeight="1" thickBot="1" x14ac:dyDescent="0.3">
      <c r="A82" s="13">
        <v>67</v>
      </c>
      <c r="B82" s="12" t="s">
        <v>109</v>
      </c>
      <c r="C82" s="18"/>
    </row>
    <row r="83" spans="1:3" ht="26.25" thickBot="1" x14ac:dyDescent="0.3">
      <c r="A83" s="13">
        <v>68</v>
      </c>
      <c r="B83" s="12" t="s">
        <v>153</v>
      </c>
      <c r="C83" s="18"/>
    </row>
    <row r="84" spans="1:3" ht="19.5" customHeight="1" thickBot="1" x14ac:dyDescent="0.3">
      <c r="A84" s="13">
        <v>69</v>
      </c>
      <c r="B84" s="12" t="s">
        <v>118</v>
      </c>
      <c r="C84" s="18"/>
    </row>
    <row r="85" spans="1:3" ht="15.75" thickBot="1" x14ac:dyDescent="0.3">
      <c r="A85" s="13">
        <v>70</v>
      </c>
      <c r="B85" s="12" t="s">
        <v>111</v>
      </c>
      <c r="C85" s="18"/>
    </row>
    <row r="86" spans="1:3" ht="15.75" thickBot="1" x14ac:dyDescent="0.3">
      <c r="A86" s="13">
        <v>71</v>
      </c>
      <c r="B86" s="12" t="s">
        <v>112</v>
      </c>
      <c r="C86" s="18"/>
    </row>
    <row r="87" spans="1:3" ht="15.75" customHeight="1" thickBot="1" x14ac:dyDescent="0.3">
      <c r="A87" s="45" t="s">
        <v>47</v>
      </c>
      <c r="B87" s="46"/>
      <c r="C87" s="23"/>
    </row>
    <row r="88" spans="1:3" ht="15.75" thickBot="1" x14ac:dyDescent="0.3">
      <c r="A88" s="2">
        <v>72</v>
      </c>
      <c r="B88" s="11" t="s">
        <v>91</v>
      </c>
      <c r="C88" s="18"/>
    </row>
    <row r="89" spans="1:3" ht="26.25" thickBot="1" x14ac:dyDescent="0.3">
      <c r="A89" s="2">
        <v>73</v>
      </c>
      <c r="B89" s="11" t="s">
        <v>132</v>
      </c>
      <c r="C89" s="18"/>
    </row>
    <row r="90" spans="1:3" ht="15.75" customHeight="1" thickBot="1" x14ac:dyDescent="0.3">
      <c r="A90" s="45" t="s">
        <v>101</v>
      </c>
      <c r="B90" s="46"/>
      <c r="C90" s="23"/>
    </row>
    <row r="91" spans="1:3" ht="15.75" thickBot="1" x14ac:dyDescent="0.3">
      <c r="A91" s="2">
        <v>74</v>
      </c>
      <c r="B91" s="1" t="s">
        <v>102</v>
      </c>
      <c r="C91" s="18"/>
    </row>
    <row r="92" spans="1:3" ht="15.75" thickBot="1" x14ac:dyDescent="0.3">
      <c r="A92" s="2">
        <v>75</v>
      </c>
      <c r="B92" s="11" t="s">
        <v>103</v>
      </c>
      <c r="C92" s="18"/>
    </row>
    <row r="93" spans="1:3" ht="15.75" thickBot="1" x14ac:dyDescent="0.3">
      <c r="A93" s="2">
        <v>76</v>
      </c>
      <c r="B93" s="11" t="s">
        <v>145</v>
      </c>
      <c r="C93" s="18"/>
    </row>
    <row r="94" spans="1:3" ht="15.75" thickBot="1" x14ac:dyDescent="0.3">
      <c r="A94" s="2">
        <v>77</v>
      </c>
      <c r="B94" s="11" t="s">
        <v>146</v>
      </c>
      <c r="C94" s="18"/>
    </row>
    <row r="95" spans="1:3" ht="15.75" thickBot="1" x14ac:dyDescent="0.3">
      <c r="A95" s="2">
        <v>78</v>
      </c>
      <c r="B95" s="11" t="s">
        <v>147</v>
      </c>
      <c r="C95" s="18"/>
    </row>
    <row r="96" spans="1:3" ht="15.75" thickBot="1" x14ac:dyDescent="0.3">
      <c r="A96" s="2">
        <v>79</v>
      </c>
      <c r="B96" s="11" t="s">
        <v>148</v>
      </c>
      <c r="C96" s="18"/>
    </row>
    <row r="97" spans="1:3" ht="15.75" thickBot="1" x14ac:dyDescent="0.3">
      <c r="A97" s="2">
        <v>80</v>
      </c>
      <c r="B97" s="11" t="s">
        <v>149</v>
      </c>
      <c r="C97" s="18"/>
    </row>
    <row r="98" spans="1:3" ht="15.75" thickBot="1" x14ac:dyDescent="0.3">
      <c r="A98" s="2">
        <v>81</v>
      </c>
      <c r="B98" s="11" t="s">
        <v>150</v>
      </c>
      <c r="C98" s="18"/>
    </row>
    <row r="99" spans="1:3" ht="15.75" thickBot="1" x14ac:dyDescent="0.3">
      <c r="A99" s="2">
        <v>82</v>
      </c>
      <c r="B99" s="11" t="s">
        <v>151</v>
      </c>
      <c r="C99" s="18"/>
    </row>
    <row r="100" spans="1:3" ht="15.75" thickBot="1" x14ac:dyDescent="0.3">
      <c r="A100" s="2">
        <v>83</v>
      </c>
      <c r="B100" s="11" t="s">
        <v>115</v>
      </c>
      <c r="C100" s="18"/>
    </row>
    <row r="101" spans="1:3" ht="15.75" thickBot="1" x14ac:dyDescent="0.3">
      <c r="A101" s="2">
        <v>84</v>
      </c>
      <c r="B101" s="11" t="s">
        <v>152</v>
      </c>
      <c r="C101" s="18"/>
    </row>
    <row r="102" spans="1:3" ht="15.75" thickBot="1" x14ac:dyDescent="0.3">
      <c r="A102" s="45" t="s">
        <v>198</v>
      </c>
      <c r="B102" s="46"/>
      <c r="C102" s="23"/>
    </row>
    <row r="103" spans="1:3" ht="15.75" thickBot="1" x14ac:dyDescent="0.3">
      <c r="A103" s="2">
        <v>85</v>
      </c>
      <c r="B103" s="63" t="s">
        <v>199</v>
      </c>
      <c r="C103" s="18"/>
    </row>
    <row r="104" spans="1:3" ht="15.75" thickBot="1" x14ac:dyDescent="0.3">
      <c r="A104" s="2">
        <v>86</v>
      </c>
      <c r="B104" s="63" t="s">
        <v>200</v>
      </c>
      <c r="C104" s="18"/>
    </row>
    <row r="105" spans="1:3" ht="15.75" thickBot="1" x14ac:dyDescent="0.3">
      <c r="A105" s="2">
        <v>87</v>
      </c>
      <c r="B105" s="63" t="s">
        <v>201</v>
      </c>
      <c r="C105" s="18"/>
    </row>
    <row r="106" spans="1:3" ht="15.75" thickBot="1" x14ac:dyDescent="0.3">
      <c r="A106" s="2">
        <v>88</v>
      </c>
      <c r="B106" s="63" t="s">
        <v>202</v>
      </c>
      <c r="C106" s="18"/>
    </row>
    <row r="107" spans="1:3" ht="15.75" thickBot="1" x14ac:dyDescent="0.3">
      <c r="A107" s="2">
        <v>89</v>
      </c>
      <c r="B107" s="63" t="s">
        <v>203</v>
      </c>
      <c r="C107" s="18"/>
    </row>
    <row r="108" spans="1:3" ht="15.75" thickBot="1" x14ac:dyDescent="0.3">
      <c r="A108" s="2">
        <v>90</v>
      </c>
      <c r="B108" s="63" t="s">
        <v>204</v>
      </c>
      <c r="C108" s="18"/>
    </row>
    <row r="109" spans="1:3" ht="15.75" thickBot="1" x14ac:dyDescent="0.3">
      <c r="A109" s="2">
        <v>91</v>
      </c>
      <c r="B109" s="63" t="s">
        <v>205</v>
      </c>
      <c r="C109" s="18"/>
    </row>
    <row r="110" spans="1:3" ht="15.75" thickBot="1" x14ac:dyDescent="0.3">
      <c r="A110" s="2">
        <v>92</v>
      </c>
      <c r="B110" s="63" t="s">
        <v>206</v>
      </c>
      <c r="C110" s="18"/>
    </row>
    <row r="111" spans="1:3" ht="15.75" thickBot="1" x14ac:dyDescent="0.3">
      <c r="A111" s="2">
        <v>93</v>
      </c>
      <c r="B111" s="63" t="s">
        <v>207</v>
      </c>
      <c r="C111" s="18"/>
    </row>
    <row r="112" spans="1:3" ht="15.75" thickBot="1" x14ac:dyDescent="0.3">
      <c r="A112" s="2">
        <v>94</v>
      </c>
      <c r="B112" s="63" t="s">
        <v>208</v>
      </c>
      <c r="C112" s="18"/>
    </row>
    <row r="113" spans="1:3" ht="15.75" thickBot="1" x14ac:dyDescent="0.3">
      <c r="A113" s="2">
        <v>95</v>
      </c>
      <c r="B113" s="63" t="s">
        <v>209</v>
      </c>
      <c r="C113" s="18"/>
    </row>
    <row r="114" spans="1:3" ht="15.75" thickBot="1" x14ac:dyDescent="0.3">
      <c r="A114" s="2">
        <v>96</v>
      </c>
      <c r="B114" s="64" t="s">
        <v>210</v>
      </c>
      <c r="C114" s="18"/>
    </row>
    <row r="115" spans="1:3" ht="15.75" thickBot="1" x14ac:dyDescent="0.3">
      <c r="A115" s="2">
        <v>97</v>
      </c>
      <c r="B115" s="64" t="s">
        <v>211</v>
      </c>
      <c r="C115" s="18"/>
    </row>
    <row r="116" spans="1:3" ht="15.75" thickBot="1" x14ac:dyDescent="0.3">
      <c r="A116" s="2">
        <v>98</v>
      </c>
      <c r="B116" s="65" t="s">
        <v>212</v>
      </c>
      <c r="C116" s="18"/>
    </row>
    <row r="117" spans="1:3" ht="15.75" thickBot="1" x14ac:dyDescent="0.3">
      <c r="A117" s="2">
        <v>99</v>
      </c>
      <c r="B117" s="64" t="s">
        <v>213</v>
      </c>
      <c r="C117" s="18"/>
    </row>
    <row r="118" spans="1:3" ht="15.75" thickBot="1" x14ac:dyDescent="0.3">
      <c r="A118" s="2">
        <v>100</v>
      </c>
      <c r="B118" s="64" t="s">
        <v>214</v>
      </c>
      <c r="C118" s="18"/>
    </row>
    <row r="119" spans="1:3" ht="16.5" customHeight="1" thickBot="1" x14ac:dyDescent="0.3">
      <c r="A119" s="27"/>
      <c r="B119" s="32" t="s">
        <v>155</v>
      </c>
      <c r="C119" s="24">
        <f>SUM(C12:C15,C17:C44,C46:C59,C61:C74,C76:C86,C88:C89,C91:C101,C103:C118)</f>
        <v>0</v>
      </c>
    </row>
    <row r="120" spans="1:3" ht="17.25" customHeight="1" thickBot="1" x14ac:dyDescent="0.3">
      <c r="A120" s="30"/>
      <c r="B120" s="33" t="s">
        <v>164</v>
      </c>
      <c r="C120" s="31"/>
    </row>
    <row r="121" spans="1:3" ht="17.25" customHeight="1" thickBot="1" x14ac:dyDescent="0.3">
      <c r="A121" s="28"/>
      <c r="B121" s="34" t="s">
        <v>161</v>
      </c>
      <c r="C121" s="29">
        <f>C119+(C119*C120)</f>
        <v>0</v>
      </c>
    </row>
    <row r="123" spans="1:3" ht="30" x14ac:dyDescent="0.25">
      <c r="B123" s="38" t="s">
        <v>162</v>
      </c>
    </row>
  </sheetData>
  <mergeCells count="15">
    <mergeCell ref="A60:B60"/>
    <mergeCell ref="A16:B16"/>
    <mergeCell ref="A75:B75"/>
    <mergeCell ref="A102:B102"/>
    <mergeCell ref="A11:B11"/>
    <mergeCell ref="A87:B87"/>
    <mergeCell ref="A90:B90"/>
    <mergeCell ref="A45:B45"/>
    <mergeCell ref="A1:C1"/>
    <mergeCell ref="A3:C3"/>
    <mergeCell ref="A5:C5"/>
    <mergeCell ref="A7:C7"/>
    <mergeCell ref="A8:A9"/>
    <mergeCell ref="B8:B9"/>
    <mergeCell ref="B6:C6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6</vt:i4>
      </vt:variant>
      <vt:variant>
        <vt:lpstr>Nazwane zakresy</vt:lpstr>
      </vt:variant>
      <vt:variant>
        <vt:i4>5</vt:i4>
      </vt:variant>
    </vt:vector>
  </HeadingPairs>
  <TitlesOfParts>
    <vt:vector size="11" baseType="lpstr">
      <vt:lpstr>zad.1 Patentus 2a</vt:lpstr>
      <vt:lpstr>Zad.2 Hydrotech 2a</vt:lpstr>
      <vt:lpstr>Zad.3 Artech 2a</vt:lpstr>
      <vt:lpstr>zad.4 Becker-Warkop 2a</vt:lpstr>
      <vt:lpstr>Zad.5 Wamag 2a</vt:lpstr>
      <vt:lpstr>Zad.6 Famur 2a</vt:lpstr>
      <vt:lpstr>'zad.1 Patentus 2a'!Obszar_wydruku</vt:lpstr>
      <vt:lpstr>'Zad.3 Artech 2a'!Obszar_wydruku</vt:lpstr>
      <vt:lpstr>'zad.4 Becker-Warkop 2a'!Obszar_wydruku</vt:lpstr>
      <vt:lpstr>'Zad.5 Wamag 2a'!Obszar_wydruku</vt:lpstr>
      <vt:lpstr>'Zad.6 Famur 2a'!Obszar_wydruku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d.kaszuba</dc:creator>
  <cp:lastModifiedBy>Jarosław Michniak</cp:lastModifiedBy>
  <cp:lastPrinted>2025-12-15T08:38:20Z</cp:lastPrinted>
  <dcterms:created xsi:type="dcterms:W3CDTF">2018-02-28T08:58:42Z</dcterms:created>
  <dcterms:modified xsi:type="dcterms:W3CDTF">2025-12-15T08:38:27Z</dcterms:modified>
</cp:coreProperties>
</file>